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706" activeTab="6"/>
  </bookViews>
  <sheets>
    <sheet name="DIC 19 x GEN 20" sheetId="1" r:id="rId1"/>
    <sheet name="GENNAIO 2020" sheetId="2" r:id="rId2"/>
    <sheet name="FEBBRAIO 20" sheetId="3" r:id="rId3"/>
    <sheet name="MARZO 20" sheetId="4" r:id="rId4"/>
    <sheet name="APRILE 20" sheetId="5" r:id="rId5"/>
    <sheet name="MAGGIO 20" sheetId="6" r:id="rId6"/>
    <sheet name="GIUGNO 20_6" sheetId="7" r:id="rId7"/>
    <sheet name="GENNAIO 20_7" sheetId="8" r:id="rId8"/>
  </sheets>
  <definedNames>
    <definedName name="_xlnm.Print_Area" localSheetId="4">'APRILE 20'!$A$1:$AK$44</definedName>
    <definedName name="_xlnm.Print_Area" localSheetId="0">'DIC 19 x GEN 20'!$A$1:$AK$213</definedName>
    <definedName name="_xlnm.Print_Area" localSheetId="2">'FEBBRAIO 20'!$A$1:$AK$44</definedName>
    <definedName name="_xlnm.Print_Area" localSheetId="7">'GENNAIO 20_7'!$A$1:$AK$44</definedName>
    <definedName name="_xlnm.Print_Area" localSheetId="1">'GENNAIO 2020'!$A$1:$AK$44</definedName>
    <definedName name="_xlnm.Print_Area" localSheetId="6">'GIUGNO 20_6'!$A$1:$AK$44</definedName>
    <definedName name="_xlnm.Print_Area" localSheetId="5">'MAGGIO 20'!$A$1:$AK$44</definedName>
    <definedName name="_xlnm.Print_Area" localSheetId="3">'MARZO 20'!$A$1:$AK$44</definedName>
    <definedName name="Print_Area_0" localSheetId="4">'APRILE 20'!$A$1:$AK$44</definedName>
    <definedName name="Print_Area_0" localSheetId="0">'DIC 19 x GEN 20'!$A$1:$AK$213</definedName>
    <definedName name="Print_Area_0" localSheetId="2">'FEBBRAIO 20'!$A$1:$AK$44</definedName>
    <definedName name="Print_Area_0" localSheetId="7">'GENNAIO 20_7'!$A$1:$AK$44</definedName>
    <definedName name="Print_Area_0" localSheetId="1">'GENNAIO 2020'!$A$1:$AK$44</definedName>
    <definedName name="Print_Area_0" localSheetId="6">'GIUGNO 20_6'!$A$1:$AK$44</definedName>
    <definedName name="Print_Area_0" localSheetId="5">'MAGGIO 20'!$A$1:$AK$44</definedName>
    <definedName name="Print_Area_0" localSheetId="3">'MARZO 20'!$A$1:$AK$44</definedName>
    <definedName name="Print_Area_0_0" localSheetId="4">'APRILE 20'!$A$1:$AK$44</definedName>
    <definedName name="Print_Area_0_0" localSheetId="0">'DIC 19 x GEN 20'!$A$1:$AK$213</definedName>
    <definedName name="Print_Area_0_0" localSheetId="2">'FEBBRAIO 20'!$A$1:$AK$44</definedName>
    <definedName name="Print_Area_0_0" localSheetId="7">'GENNAIO 20_7'!$A$1:$AK$44</definedName>
    <definedName name="Print_Area_0_0" localSheetId="1">'GENNAIO 2020'!$A$1:$AK$44</definedName>
    <definedName name="Print_Area_0_0" localSheetId="6">'GIUGNO 20_6'!$A$1:$AK$44</definedName>
    <definedName name="Print_Area_0_0" localSheetId="5">'MAGGIO 20'!$A$1:$AK$44</definedName>
    <definedName name="Print_Area_0_0" localSheetId="3">'MARZO 20'!$A$1:$AK$44</definedName>
    <definedName name="Print_Area_0_0_0" localSheetId="4">'APRILE 20'!$A$1:$AK$44</definedName>
    <definedName name="Print_Area_0_0_0" localSheetId="0">'DIC 19 x GEN 20'!$A$1:$AK$213</definedName>
    <definedName name="Print_Area_0_0_0" localSheetId="2">'FEBBRAIO 20'!$A$1:$AK$44</definedName>
    <definedName name="Print_Area_0_0_0" localSheetId="7">'GENNAIO 20_7'!$A$1:$AK$44</definedName>
    <definedName name="Print_Area_0_0_0" localSheetId="1">'GENNAIO 2020'!$A$1:$AK$44</definedName>
    <definedName name="Print_Area_0_0_0" localSheetId="6">'GIUGNO 20_6'!$A$1:$AK$44</definedName>
    <definedName name="Print_Area_0_0_0" localSheetId="5">'MAGGIO 20'!$A$1:$AK$44</definedName>
    <definedName name="Print_Area_0_0_0" localSheetId="3">'MARZO 20'!$A$1:$AK$44</definedName>
    <definedName name="Print_Area_1" localSheetId="4">'APRILE 20'!$A$1:$AK$44</definedName>
    <definedName name="Print_Area_1" localSheetId="0">'DIC 19 x GEN 20'!$A$1:$AK$213</definedName>
    <definedName name="Print_Area_1" localSheetId="2">'FEBBRAIO 20'!$A$1:$AK$44</definedName>
    <definedName name="Print_Area_1" localSheetId="7">'GENNAIO 20_7'!$A$1:$AK$44</definedName>
    <definedName name="Print_Area_1" localSheetId="1">'GENNAIO 2020'!$A$1:$AK$44</definedName>
    <definedName name="Print_Area_1" localSheetId="6">'GIUGNO 20_6'!$A$1:$AK$44</definedName>
    <definedName name="Print_Area_1" localSheetId="5">'MAGGIO 20'!$A$1:$AK$44</definedName>
    <definedName name="Print_Area_1" localSheetId="3">'MARZO 20'!$A$1:$AK$44</definedName>
  </definedNames>
  <calcPr calcId="125725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38" i="7"/>
  <c r="G38"/>
  <c r="H38"/>
  <c r="I38"/>
  <c r="J38"/>
  <c r="K38"/>
  <c r="L38"/>
  <c r="M38"/>
  <c r="N38"/>
  <c r="O38"/>
  <c r="P38"/>
  <c r="P39" s="1"/>
  <c r="Q38"/>
  <c r="Q39" s="1"/>
  <c r="R38"/>
  <c r="S38"/>
  <c r="T38"/>
  <c r="T39" s="1"/>
  <c r="U38"/>
  <c r="V38"/>
  <c r="W38"/>
  <c r="X38"/>
  <c r="Y38"/>
  <c r="Z38"/>
  <c r="AA38"/>
  <c r="AB38"/>
  <c r="AC38"/>
  <c r="AD38"/>
  <c r="AE38"/>
  <c r="AE39" s="1"/>
  <c r="AF38"/>
  <c r="AG38"/>
  <c r="AH38"/>
  <c r="AH39" s="1"/>
  <c r="AI38"/>
  <c r="E38"/>
  <c r="E39" s="1"/>
  <c r="AJ39" i="8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C39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C38"/>
  <c r="C43" s="1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AJ30"/>
  <c r="AJ29"/>
  <c r="AJ28"/>
  <c r="AO27"/>
  <c r="AN27"/>
  <c r="AM27"/>
  <c r="AJ27"/>
  <c r="AK26"/>
  <c r="AJ26"/>
  <c r="AJ25"/>
  <c r="AJ24"/>
  <c r="C24"/>
  <c r="AK23"/>
  <c r="AJ23"/>
  <c r="AK21"/>
  <c r="AJ21"/>
  <c r="C21"/>
  <c r="AK20"/>
  <c r="AJ20"/>
  <c r="AK14"/>
  <c r="AJ14"/>
  <c r="AK9"/>
  <c r="AJ9"/>
  <c r="C7"/>
  <c r="AK6"/>
  <c r="AJ6"/>
  <c r="AI39" i="7"/>
  <c r="AG39"/>
  <c r="AD39"/>
  <c r="AC39"/>
  <c r="AB39"/>
  <c r="AA39"/>
  <c r="Z39"/>
  <c r="X39"/>
  <c r="V39"/>
  <c r="U39"/>
  <c r="S39"/>
  <c r="R39"/>
  <c r="M39"/>
  <c r="L39"/>
  <c r="K39"/>
  <c r="H39"/>
  <c r="G39"/>
  <c r="F39"/>
  <c r="AF39"/>
  <c r="Y39"/>
  <c r="W39"/>
  <c r="O39"/>
  <c r="N39"/>
  <c r="J39"/>
  <c r="I39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AJ30"/>
  <c r="AJ29"/>
  <c r="AJ28"/>
  <c r="AO27"/>
  <c r="AN27"/>
  <c r="AM27"/>
  <c r="AJ27"/>
  <c r="AJ26"/>
  <c r="AJ25"/>
  <c r="AJ24"/>
  <c r="AK23"/>
  <c r="C39" s="1"/>
  <c r="AJ23"/>
  <c r="C38" s="1"/>
  <c r="AK21"/>
  <c r="AJ21"/>
  <c r="AK20"/>
  <c r="AJ20"/>
  <c r="AK14"/>
  <c r="AJ14"/>
  <c r="AK9"/>
  <c r="AJ9"/>
  <c r="C7"/>
  <c r="AK6"/>
  <c r="AJ6"/>
  <c r="F68" i="6"/>
  <c r="E68"/>
  <c r="F67"/>
  <c r="E67"/>
  <c r="F65"/>
  <c r="E65"/>
  <c r="F64"/>
  <c r="E64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C39"/>
  <c r="C43" s="1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C38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AJ31"/>
  <c r="AJ30"/>
  <c r="AJ29"/>
  <c r="AJ28"/>
  <c r="AO27"/>
  <c r="AN27"/>
  <c r="AM27"/>
  <c r="AJ27"/>
  <c r="AK26"/>
  <c r="AJ26"/>
  <c r="AJ25"/>
  <c r="AJ24"/>
  <c r="C24"/>
  <c r="AK23"/>
  <c r="AJ23"/>
  <c r="AK21"/>
  <c r="AJ21"/>
  <c r="C21"/>
  <c r="AK20"/>
  <c r="AJ20"/>
  <c r="AK14"/>
  <c r="AJ14"/>
  <c r="AK9"/>
  <c r="AJ9"/>
  <c r="C7"/>
  <c r="AK6"/>
  <c r="AJ6"/>
  <c r="AJ39" i="5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C39"/>
  <c r="C43" s="1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C38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AJ31"/>
  <c r="AJ30"/>
  <c r="AJ29"/>
  <c r="AJ28"/>
  <c r="AO27"/>
  <c r="AN27"/>
  <c r="AM27"/>
  <c r="AJ27"/>
  <c r="AK26"/>
  <c r="AJ26"/>
  <c r="AJ25"/>
  <c r="AJ24"/>
  <c r="C24"/>
  <c r="AK23"/>
  <c r="AJ23"/>
  <c r="AK21"/>
  <c r="AJ21"/>
  <c r="C21"/>
  <c r="AK20"/>
  <c r="AJ20"/>
  <c r="AK14"/>
  <c r="AJ14"/>
  <c r="AK9"/>
  <c r="AJ9"/>
  <c r="C7"/>
  <c r="AK6"/>
  <c r="AJ6"/>
  <c r="AJ39" i="4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C39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C38"/>
  <c r="C43" s="1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AJ30"/>
  <c r="AJ29"/>
  <c r="AJ28"/>
  <c r="AO27"/>
  <c r="AN27"/>
  <c r="AM27"/>
  <c r="AJ27"/>
  <c r="AK26"/>
  <c r="AJ26"/>
  <c r="AJ25"/>
  <c r="AJ24"/>
  <c r="C24"/>
  <c r="AK23"/>
  <c r="AJ23"/>
  <c r="AK21"/>
  <c r="AJ21"/>
  <c r="C21"/>
  <c r="AK20"/>
  <c r="AJ20"/>
  <c r="AK14"/>
  <c r="AJ14"/>
  <c r="AK9"/>
  <c r="AJ9"/>
  <c r="C7"/>
  <c r="AK6"/>
  <c r="AJ6"/>
  <c r="G69" i="3"/>
  <c r="F69"/>
  <c r="E69"/>
  <c r="G68"/>
  <c r="F68"/>
  <c r="E68"/>
  <c r="G66"/>
  <c r="F66"/>
  <c r="E66"/>
  <c r="G65"/>
  <c r="F65"/>
  <c r="E65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C39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C38"/>
  <c r="C43" s="1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AJ30"/>
  <c r="AJ29"/>
  <c r="AJ28"/>
  <c r="AO27"/>
  <c r="AN27"/>
  <c r="AM27"/>
  <c r="AJ27"/>
  <c r="AK26"/>
  <c r="AJ26"/>
  <c r="AJ25"/>
  <c r="AJ24"/>
  <c r="C24"/>
  <c r="AK23"/>
  <c r="AJ23"/>
  <c r="C23"/>
  <c r="AK21"/>
  <c r="AJ21"/>
  <c r="C21"/>
  <c r="AK20"/>
  <c r="AJ20"/>
  <c r="AK14"/>
  <c r="AJ14"/>
  <c r="AK9"/>
  <c r="AJ9"/>
  <c r="C7"/>
  <c r="AK6"/>
  <c r="AJ6"/>
  <c r="AJ39" i="2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C39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C38"/>
  <c r="C43" s="1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AJ30"/>
  <c r="AJ28"/>
  <c r="AO27"/>
  <c r="AN27"/>
  <c r="AM27"/>
  <c r="AJ27"/>
  <c r="AK26"/>
  <c r="AJ26"/>
  <c r="AJ25"/>
  <c r="AJ24"/>
  <c r="C24"/>
  <c r="AK23"/>
  <c r="AJ23"/>
  <c r="C23"/>
  <c r="C21" s="1"/>
  <c r="AK21"/>
  <c r="AJ21"/>
  <c r="AK20"/>
  <c r="AJ20"/>
  <c r="AK14"/>
  <c r="AJ14"/>
  <c r="AK9"/>
  <c r="AJ9"/>
  <c r="C7"/>
  <c r="AK6"/>
  <c r="AJ6"/>
  <c r="AI210" i="1"/>
  <c r="AH210"/>
  <c r="AG210"/>
  <c r="AF210"/>
  <c r="AE210"/>
  <c r="AD210"/>
  <c r="AC210"/>
  <c r="AB210"/>
  <c r="AA210"/>
  <c r="Z210"/>
  <c r="Y210"/>
  <c r="X210"/>
  <c r="W210"/>
  <c r="V210"/>
  <c r="U210"/>
  <c r="T210"/>
  <c r="S210"/>
  <c r="R210"/>
  <c r="Q210"/>
  <c r="P210"/>
  <c r="O210"/>
  <c r="N210"/>
  <c r="M210"/>
  <c r="L210"/>
  <c r="K210"/>
  <c r="J210"/>
  <c r="I210"/>
  <c r="H210"/>
  <c r="G210"/>
  <c r="F210"/>
  <c r="E210"/>
  <c r="C210"/>
  <c r="AJ209"/>
  <c r="AI209"/>
  <c r="AH209"/>
  <c r="AG209"/>
  <c r="AF209"/>
  <c r="AE209"/>
  <c r="AD209"/>
  <c r="AC209"/>
  <c r="AB209"/>
  <c r="AA209"/>
  <c r="Z209"/>
  <c r="Y209"/>
  <c r="X209"/>
  <c r="W209"/>
  <c r="V209"/>
  <c r="U209"/>
  <c r="T209"/>
  <c r="S209"/>
  <c r="R209"/>
  <c r="Q209"/>
  <c r="P209"/>
  <c r="O209"/>
  <c r="N209"/>
  <c r="M209"/>
  <c r="L209"/>
  <c r="K209"/>
  <c r="J209"/>
  <c r="I209"/>
  <c r="H209"/>
  <c r="G209"/>
  <c r="F209"/>
  <c r="E209"/>
  <c r="C209"/>
  <c r="AJ208"/>
  <c r="AI207"/>
  <c r="AH207"/>
  <c r="AG207"/>
  <c r="AF207"/>
  <c r="AE207"/>
  <c r="AD207"/>
  <c r="AC207"/>
  <c r="AB207"/>
  <c r="AA207"/>
  <c r="Z207"/>
  <c r="Y207"/>
  <c r="X207"/>
  <c r="W207"/>
  <c r="V207"/>
  <c r="U207"/>
  <c r="T207"/>
  <c r="S207"/>
  <c r="R207"/>
  <c r="Q207"/>
  <c r="P207"/>
  <c r="O207"/>
  <c r="N207"/>
  <c r="M207"/>
  <c r="L207"/>
  <c r="K207"/>
  <c r="J207"/>
  <c r="I207"/>
  <c r="H207"/>
  <c r="G207"/>
  <c r="F207"/>
  <c r="E207"/>
  <c r="AI206"/>
  <c r="AH206"/>
  <c r="AG206"/>
  <c r="AF206"/>
  <c r="AE206"/>
  <c r="AD206"/>
  <c r="AC206"/>
  <c r="AB206"/>
  <c r="AA206"/>
  <c r="Z206"/>
  <c r="Y206"/>
  <c r="X206"/>
  <c r="W206"/>
  <c r="V206"/>
  <c r="U206"/>
  <c r="T206"/>
  <c r="S206"/>
  <c r="R206"/>
  <c r="Q206"/>
  <c r="P206"/>
  <c r="O206"/>
  <c r="N206"/>
  <c r="M206"/>
  <c r="L206"/>
  <c r="K206"/>
  <c r="J206"/>
  <c r="I206"/>
  <c r="H206"/>
  <c r="G206"/>
  <c r="F206"/>
  <c r="E206"/>
  <c r="AI205"/>
  <c r="AH205"/>
  <c r="AG205"/>
  <c r="AF205"/>
  <c r="AE205"/>
  <c r="AD205"/>
  <c r="AC205"/>
  <c r="AB205"/>
  <c r="AA205"/>
  <c r="Z205"/>
  <c r="Y205"/>
  <c r="X205"/>
  <c r="W205"/>
  <c r="V205"/>
  <c r="U205"/>
  <c r="T205"/>
  <c r="S205"/>
  <c r="R205"/>
  <c r="Q205"/>
  <c r="P205"/>
  <c r="O205"/>
  <c r="N205"/>
  <c r="M205"/>
  <c r="L205"/>
  <c r="K205"/>
  <c r="J205"/>
  <c r="I205"/>
  <c r="H205"/>
  <c r="G205"/>
  <c r="F205"/>
  <c r="E205"/>
  <c r="AI204"/>
  <c r="AH204"/>
  <c r="AG204"/>
  <c r="AF204"/>
  <c r="AE204"/>
  <c r="AD204"/>
  <c r="AC204"/>
  <c r="AB204"/>
  <c r="AA204"/>
  <c r="Z204"/>
  <c r="Y204"/>
  <c r="X204"/>
  <c r="W204"/>
  <c r="V204"/>
  <c r="U204"/>
  <c r="T204"/>
  <c r="S204"/>
  <c r="R204"/>
  <c r="Q204"/>
  <c r="P204"/>
  <c r="O204"/>
  <c r="N204"/>
  <c r="M204"/>
  <c r="L204"/>
  <c r="K204"/>
  <c r="J204"/>
  <c r="I204"/>
  <c r="H204"/>
  <c r="G204"/>
  <c r="F204"/>
  <c r="E204"/>
  <c r="C201"/>
  <c r="AK200"/>
  <c r="AJ200"/>
  <c r="C198"/>
  <c r="AK197"/>
  <c r="AJ197"/>
  <c r="C195"/>
  <c r="AK194"/>
  <c r="AJ194"/>
  <c r="C192"/>
  <c r="AK191"/>
  <c r="AJ191"/>
  <c r="AJ184"/>
  <c r="AI184"/>
  <c r="AH184"/>
  <c r="AG184"/>
  <c r="AF184"/>
  <c r="AE184"/>
  <c r="AD184"/>
  <c r="AC184"/>
  <c r="AB184"/>
  <c r="AA184"/>
  <c r="Z184"/>
  <c r="Y184"/>
  <c r="X184"/>
  <c r="W184"/>
  <c r="V184"/>
  <c r="U184"/>
  <c r="T184"/>
  <c r="S184"/>
  <c r="R184"/>
  <c r="Q184"/>
  <c r="P184"/>
  <c r="O184"/>
  <c r="N184"/>
  <c r="M184"/>
  <c r="L184"/>
  <c r="K184"/>
  <c r="J184"/>
  <c r="I184"/>
  <c r="H184"/>
  <c r="G184"/>
  <c r="F184"/>
  <c r="E184"/>
  <c r="C184"/>
  <c r="AJ183"/>
  <c r="AI183"/>
  <c r="AH183"/>
  <c r="AG183"/>
  <c r="AF183"/>
  <c r="AE183"/>
  <c r="AD183"/>
  <c r="AC183"/>
  <c r="AB183"/>
  <c r="AA183"/>
  <c r="Z183"/>
  <c r="Y183"/>
  <c r="X183"/>
  <c r="W183"/>
  <c r="V183"/>
  <c r="U183"/>
  <c r="T183"/>
  <c r="S183"/>
  <c r="R183"/>
  <c r="Q183"/>
  <c r="P183"/>
  <c r="O183"/>
  <c r="N183"/>
  <c r="M183"/>
  <c r="L183"/>
  <c r="K183"/>
  <c r="J183"/>
  <c r="I183"/>
  <c r="H183"/>
  <c r="G183"/>
  <c r="F183"/>
  <c r="E183"/>
  <c r="C183"/>
  <c r="AI182"/>
  <c r="AH182"/>
  <c r="AG182"/>
  <c r="AF182"/>
  <c r="AE182"/>
  <c r="AD182"/>
  <c r="AC182"/>
  <c r="AB182"/>
  <c r="AA182"/>
  <c r="Z182"/>
  <c r="Y182"/>
  <c r="X182"/>
  <c r="W182"/>
  <c r="V182"/>
  <c r="U182"/>
  <c r="T182"/>
  <c r="S182"/>
  <c r="R182"/>
  <c r="Q182"/>
  <c r="P182"/>
  <c r="O182"/>
  <c r="N182"/>
  <c r="M182"/>
  <c r="L182"/>
  <c r="K182"/>
  <c r="J182"/>
  <c r="I182"/>
  <c r="H182"/>
  <c r="G182"/>
  <c r="F182"/>
  <c r="E182"/>
  <c r="AI181"/>
  <c r="AH181"/>
  <c r="AG181"/>
  <c r="AF181"/>
  <c r="AE181"/>
  <c r="AD181"/>
  <c r="AC181"/>
  <c r="AB181"/>
  <c r="AA181"/>
  <c r="Z181"/>
  <c r="Y181"/>
  <c r="X181"/>
  <c r="W181"/>
  <c r="V181"/>
  <c r="U181"/>
  <c r="T181"/>
  <c r="S181"/>
  <c r="R181"/>
  <c r="Q181"/>
  <c r="P181"/>
  <c r="O181"/>
  <c r="N181"/>
  <c r="M181"/>
  <c r="L181"/>
  <c r="K181"/>
  <c r="J181"/>
  <c r="I181"/>
  <c r="H181"/>
  <c r="G181"/>
  <c r="F181"/>
  <c r="E181"/>
  <c r="AI180"/>
  <c r="AH180"/>
  <c r="AG180"/>
  <c r="AF180"/>
  <c r="AE180"/>
  <c r="AD180"/>
  <c r="AC180"/>
  <c r="AB180"/>
  <c r="AA180"/>
  <c r="Z180"/>
  <c r="Y180"/>
  <c r="X180"/>
  <c r="W180"/>
  <c r="V180"/>
  <c r="U180"/>
  <c r="T180"/>
  <c r="S180"/>
  <c r="R180"/>
  <c r="Q180"/>
  <c r="P180"/>
  <c r="O180"/>
  <c r="N180"/>
  <c r="M180"/>
  <c r="L180"/>
  <c r="K180"/>
  <c r="J180"/>
  <c r="I180"/>
  <c r="H180"/>
  <c r="G180"/>
  <c r="F180"/>
  <c r="E180"/>
  <c r="C177"/>
  <c r="AK176"/>
  <c r="AJ176"/>
  <c r="C174"/>
  <c r="AK173"/>
  <c r="AJ173"/>
  <c r="C171"/>
  <c r="AK170"/>
  <c r="AJ170"/>
  <c r="C168"/>
  <c r="AK167"/>
  <c r="AJ167"/>
  <c r="C165"/>
  <c r="AK164"/>
  <c r="AJ164"/>
  <c r="C162"/>
  <c r="AK161"/>
  <c r="AJ161"/>
  <c r="C159"/>
  <c r="AK158"/>
  <c r="AJ158"/>
  <c r="C156"/>
  <c r="AK155"/>
  <c r="AJ155"/>
  <c r="AJ148"/>
  <c r="AI148"/>
  <c r="AH148"/>
  <c r="AG148"/>
  <c r="AF148"/>
  <c r="AE148"/>
  <c r="AD148"/>
  <c r="AC148"/>
  <c r="AB148"/>
  <c r="AA148"/>
  <c r="Z148"/>
  <c r="Y148"/>
  <c r="X148"/>
  <c r="W148"/>
  <c r="V148"/>
  <c r="U148"/>
  <c r="T148"/>
  <c r="S148"/>
  <c r="R148"/>
  <c r="Q148"/>
  <c r="P148"/>
  <c r="O148"/>
  <c r="N148"/>
  <c r="M148"/>
  <c r="L148"/>
  <c r="K148"/>
  <c r="J148"/>
  <c r="I148"/>
  <c r="H148"/>
  <c r="G148"/>
  <c r="F148"/>
  <c r="E148"/>
  <c r="C148"/>
  <c r="AJ147"/>
  <c r="AI147"/>
  <c r="AH147"/>
  <c r="AG147"/>
  <c r="AF147"/>
  <c r="AE147"/>
  <c r="AD147"/>
  <c r="AC147"/>
  <c r="AB147"/>
  <c r="AA147"/>
  <c r="Z147"/>
  <c r="Y147"/>
  <c r="X147"/>
  <c r="W147"/>
  <c r="V147"/>
  <c r="U147"/>
  <c r="T147"/>
  <c r="S147"/>
  <c r="R147"/>
  <c r="Q147"/>
  <c r="P147"/>
  <c r="O147"/>
  <c r="N147"/>
  <c r="M147"/>
  <c r="L147"/>
  <c r="K147"/>
  <c r="J147"/>
  <c r="I147"/>
  <c r="H147"/>
  <c r="G147"/>
  <c r="F147"/>
  <c r="E147"/>
  <c r="C147"/>
  <c r="C149" s="1"/>
  <c r="AI145"/>
  <c r="AH145"/>
  <c r="AG145"/>
  <c r="AF145"/>
  <c r="AE145"/>
  <c r="AD145"/>
  <c r="AC145"/>
  <c r="AB145"/>
  <c r="AA145"/>
  <c r="Z145"/>
  <c r="Y145"/>
  <c r="X145"/>
  <c r="W145"/>
  <c r="V145"/>
  <c r="U145"/>
  <c r="T145"/>
  <c r="S145"/>
  <c r="R145"/>
  <c r="Q145"/>
  <c r="P145"/>
  <c r="O145"/>
  <c r="N145"/>
  <c r="M145"/>
  <c r="L145"/>
  <c r="K145"/>
  <c r="J145"/>
  <c r="I145"/>
  <c r="H145"/>
  <c r="G145"/>
  <c r="F145"/>
  <c r="E145"/>
  <c r="AI144"/>
  <c r="AH144"/>
  <c r="AG144"/>
  <c r="AF144"/>
  <c r="AE144"/>
  <c r="AD144"/>
  <c r="AC144"/>
  <c r="AB144"/>
  <c r="AA144"/>
  <c r="Z144"/>
  <c r="Y144"/>
  <c r="X144"/>
  <c r="W144"/>
  <c r="V144"/>
  <c r="U144"/>
  <c r="T144"/>
  <c r="S144"/>
  <c r="R144"/>
  <c r="Q144"/>
  <c r="P144"/>
  <c r="O144"/>
  <c r="N144"/>
  <c r="M144"/>
  <c r="L144"/>
  <c r="K144"/>
  <c r="J144"/>
  <c r="I144"/>
  <c r="H144"/>
  <c r="G144"/>
  <c r="F144"/>
  <c r="E144"/>
  <c r="AI143"/>
  <c r="AH143"/>
  <c r="AG143"/>
  <c r="AF143"/>
  <c r="AE143"/>
  <c r="AD143"/>
  <c r="AC143"/>
  <c r="AB143"/>
  <c r="AA143"/>
  <c r="Z143"/>
  <c r="Y143"/>
  <c r="X143"/>
  <c r="W143"/>
  <c r="V143"/>
  <c r="U143"/>
  <c r="T143"/>
  <c r="S143"/>
  <c r="R143"/>
  <c r="Q143"/>
  <c r="P143"/>
  <c r="O143"/>
  <c r="N143"/>
  <c r="M143"/>
  <c r="L143"/>
  <c r="K143"/>
  <c r="J143"/>
  <c r="I143"/>
  <c r="H143"/>
  <c r="G143"/>
  <c r="F143"/>
  <c r="E143"/>
  <c r="C140"/>
  <c r="AK139"/>
  <c r="AJ139"/>
  <c r="C137"/>
  <c r="AK136"/>
  <c r="AJ136"/>
  <c r="C134"/>
  <c r="AK133"/>
  <c r="AJ133"/>
  <c r="C131"/>
  <c r="AK130"/>
  <c r="AJ130"/>
  <c r="C128"/>
  <c r="AK127"/>
  <c r="AJ127"/>
  <c r="C125"/>
  <c r="AK124"/>
  <c r="AJ124"/>
  <c r="C122"/>
  <c r="AK121"/>
  <c r="AJ121"/>
  <c r="C119"/>
  <c r="AK118"/>
  <c r="AJ118"/>
  <c r="AJ111"/>
  <c r="AI111"/>
  <c r="AH111"/>
  <c r="AG111"/>
  <c r="AE111"/>
  <c r="AC111"/>
  <c r="AB111"/>
  <c r="AA111"/>
  <c r="Z111"/>
  <c r="Y111"/>
  <c r="X111"/>
  <c r="W111"/>
  <c r="V111"/>
  <c r="U111"/>
  <c r="T111"/>
  <c r="S111"/>
  <c r="R111"/>
  <c r="Q111"/>
  <c r="P111"/>
  <c r="O111"/>
  <c r="N111"/>
  <c r="M111"/>
  <c r="L111"/>
  <c r="K111"/>
  <c r="J111"/>
  <c r="I111"/>
  <c r="H111"/>
  <c r="G111"/>
  <c r="F111"/>
  <c r="E111"/>
  <c r="C111"/>
  <c r="AJ110"/>
  <c r="AI110"/>
  <c r="AH110"/>
  <c r="AG110"/>
  <c r="AF110"/>
  <c r="AF111" s="1"/>
  <c r="AE110"/>
  <c r="AD110"/>
  <c r="AD111" s="1"/>
  <c r="AC110"/>
  <c r="AB110"/>
  <c r="AA110"/>
  <c r="Z110"/>
  <c r="Y110"/>
  <c r="X110"/>
  <c r="W110"/>
  <c r="V110"/>
  <c r="U110"/>
  <c r="T110"/>
  <c r="S110"/>
  <c r="R110"/>
  <c r="Q110"/>
  <c r="P110"/>
  <c r="O110"/>
  <c r="N110"/>
  <c r="M110"/>
  <c r="L110"/>
  <c r="K110"/>
  <c r="J110"/>
  <c r="I110"/>
  <c r="H110"/>
  <c r="G110"/>
  <c r="F110"/>
  <c r="E110"/>
  <c r="C110"/>
  <c r="C112" s="1"/>
  <c r="AI108"/>
  <c r="AH108"/>
  <c r="AG108"/>
  <c r="AF108"/>
  <c r="AE108"/>
  <c r="AD108"/>
  <c r="AC108"/>
  <c r="AB108"/>
  <c r="AA108"/>
  <c r="Z108"/>
  <c r="Y108"/>
  <c r="X108"/>
  <c r="W108"/>
  <c r="V108"/>
  <c r="U108"/>
  <c r="T108"/>
  <c r="S108"/>
  <c r="R108"/>
  <c r="Q108"/>
  <c r="P108"/>
  <c r="O108"/>
  <c r="N108"/>
  <c r="M108"/>
  <c r="L108"/>
  <c r="K108"/>
  <c r="J108"/>
  <c r="I108"/>
  <c r="H108"/>
  <c r="G108"/>
  <c r="F108"/>
  <c r="E108"/>
  <c r="AI107"/>
  <c r="AH107"/>
  <c r="AG107"/>
  <c r="AF107"/>
  <c r="AE107"/>
  <c r="AD107"/>
  <c r="AC107"/>
  <c r="AB107"/>
  <c r="AA107"/>
  <c r="Z107"/>
  <c r="Y107"/>
  <c r="X107"/>
  <c r="W107"/>
  <c r="V107"/>
  <c r="U107"/>
  <c r="T107"/>
  <c r="S107"/>
  <c r="R107"/>
  <c r="Q107"/>
  <c r="P107"/>
  <c r="O107"/>
  <c r="N107"/>
  <c r="M107"/>
  <c r="L107"/>
  <c r="K107"/>
  <c r="J107"/>
  <c r="I107"/>
  <c r="H107"/>
  <c r="G107"/>
  <c r="F107"/>
  <c r="E107"/>
  <c r="AI106"/>
  <c r="AH106"/>
  <c r="AG106"/>
  <c r="AF106"/>
  <c r="AE106"/>
  <c r="AD106"/>
  <c r="AC106"/>
  <c r="AB106"/>
  <c r="AA106"/>
  <c r="Z106"/>
  <c r="Y106"/>
  <c r="X106"/>
  <c r="W106"/>
  <c r="V106"/>
  <c r="U106"/>
  <c r="T106"/>
  <c r="S106"/>
  <c r="R106"/>
  <c r="Q106"/>
  <c r="P106"/>
  <c r="O106"/>
  <c r="N106"/>
  <c r="M106"/>
  <c r="L106"/>
  <c r="K106"/>
  <c r="J106"/>
  <c r="I106"/>
  <c r="H106"/>
  <c r="G106"/>
  <c r="F106"/>
  <c r="E106"/>
  <c r="C103"/>
  <c r="AK102"/>
  <c r="AJ102"/>
  <c r="C100"/>
  <c r="AK99"/>
  <c r="AJ99"/>
  <c r="C97"/>
  <c r="AK96"/>
  <c r="AJ96"/>
  <c r="C93"/>
  <c r="AK92"/>
  <c r="AJ92"/>
  <c r="C90"/>
  <c r="AK89"/>
  <c r="AJ89"/>
  <c r="C87"/>
  <c r="AK86"/>
  <c r="AJ86"/>
  <c r="AJ80"/>
  <c r="AI80"/>
  <c r="AH80"/>
  <c r="AG80"/>
  <c r="AF80"/>
  <c r="AE80"/>
  <c r="AD80"/>
  <c r="AC80"/>
  <c r="AB80"/>
  <c r="AA80"/>
  <c r="Z80"/>
  <c r="Y80"/>
  <c r="X80"/>
  <c r="W80"/>
  <c r="U80"/>
  <c r="T80"/>
  <c r="S80"/>
  <c r="Q80"/>
  <c r="O80"/>
  <c r="N80"/>
  <c r="M80"/>
  <c r="L80"/>
  <c r="K80"/>
  <c r="J80"/>
  <c r="I80"/>
  <c r="H80"/>
  <c r="G80"/>
  <c r="F80"/>
  <c r="E80"/>
  <c r="C80"/>
  <c r="AI79"/>
  <c r="AH79"/>
  <c r="AG79"/>
  <c r="AF79"/>
  <c r="AE79"/>
  <c r="AD79"/>
  <c r="AC79"/>
  <c r="AB79"/>
  <c r="AA79"/>
  <c r="Z79"/>
  <c r="Y79"/>
  <c r="X79"/>
  <c r="W79"/>
  <c r="V79"/>
  <c r="V80" s="1"/>
  <c r="U79"/>
  <c r="T79"/>
  <c r="S79"/>
  <c r="R79"/>
  <c r="R80" s="1"/>
  <c r="Q79"/>
  <c r="P79"/>
  <c r="AJ79" s="1"/>
  <c r="O79"/>
  <c r="N79"/>
  <c r="M79"/>
  <c r="L79"/>
  <c r="K79"/>
  <c r="J79"/>
  <c r="I79"/>
  <c r="H79"/>
  <c r="G79"/>
  <c r="F79"/>
  <c r="E79"/>
  <c r="C79"/>
  <c r="C81" s="1"/>
  <c r="AI77"/>
  <c r="AH77"/>
  <c r="AG77"/>
  <c r="AF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AI76"/>
  <c r="AH76"/>
  <c r="AG76"/>
  <c r="AF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AI75"/>
  <c r="AH75"/>
  <c r="AG75"/>
  <c r="AF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AI74"/>
  <c r="AH74"/>
  <c r="AG74"/>
  <c r="AF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AI73"/>
  <c r="AH73"/>
  <c r="AG73"/>
  <c r="AF73"/>
  <c r="AE73"/>
  <c r="AD73"/>
  <c r="AC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C70"/>
  <c r="AK69"/>
  <c r="AJ69"/>
  <c r="C67"/>
  <c r="AK66"/>
  <c r="AJ66"/>
  <c r="C64"/>
  <c r="AK63"/>
  <c r="AJ63"/>
  <c r="C61"/>
  <c r="AK60"/>
  <c r="AJ60"/>
  <c r="C58"/>
  <c r="AK57"/>
  <c r="AJ57"/>
  <c r="C55"/>
  <c r="AK54"/>
  <c r="AJ54"/>
  <c r="C52"/>
  <c r="AK51"/>
  <c r="AJ51"/>
  <c r="AJ44"/>
  <c r="AI44"/>
  <c r="AH44"/>
  <c r="AG44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C44"/>
  <c r="AJ43"/>
  <c r="AI43"/>
  <c r="AH43"/>
  <c r="AG43"/>
  <c r="AF43"/>
  <c r="AE43"/>
  <c r="AD43"/>
  <c r="AC43"/>
  <c r="AB43"/>
  <c r="AA43"/>
  <c r="Z43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C43"/>
  <c r="C45" s="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C37"/>
  <c r="AK36"/>
  <c r="AJ36"/>
  <c r="C34"/>
  <c r="AK33"/>
  <c r="AJ33"/>
  <c r="AK27"/>
  <c r="AJ27"/>
  <c r="AK24"/>
  <c r="AJ24"/>
  <c r="AK21"/>
  <c r="AJ21"/>
  <c r="AK18"/>
  <c r="AJ18"/>
  <c r="AK15"/>
  <c r="AJ15"/>
  <c r="AK12"/>
  <c r="AJ12"/>
  <c r="AK9"/>
  <c r="AJ9"/>
  <c r="C7"/>
  <c r="AK6"/>
  <c r="AJ6"/>
  <c r="AJ39" i="7" l="1"/>
  <c r="C21"/>
  <c r="AJ38"/>
  <c r="C43"/>
  <c r="C24"/>
  <c r="AK26"/>
  <c r="P80" i="1"/>
</calcChain>
</file>

<file path=xl/sharedStrings.xml><?xml version="1.0" encoding="utf-8"?>
<sst xmlns="http://schemas.openxmlformats.org/spreadsheetml/2006/main" count="1614" uniqueCount="229">
  <si>
    <t>AGGIORNATO AL  14 APRILE 2017</t>
  </si>
  <si>
    <t>NOVEMBRE 2019</t>
  </si>
  <si>
    <t>cod</t>
  </si>
  <si>
    <t>SOSTITUZIONI:</t>
  </si>
  <si>
    <t>D</t>
  </si>
  <si>
    <t>L</t>
  </si>
  <si>
    <t>M</t>
  </si>
  <si>
    <t>G</t>
  </si>
  <si>
    <t>V</t>
  </si>
  <si>
    <t>S</t>
  </si>
  <si>
    <t>N</t>
  </si>
  <si>
    <t>GIANCANE ANTONIO</t>
  </si>
  <si>
    <t>TRN</t>
  </si>
  <si>
    <t>h D</t>
  </si>
  <si>
    <t>h N</t>
  </si>
  <si>
    <t>DI RICCO NICOLA</t>
  </si>
  <si>
    <t xml:space="preserve"> </t>
  </si>
  <si>
    <t>MICHELE MORINI</t>
  </si>
  <si>
    <t>BIRARDI MASSIMO</t>
  </si>
  <si>
    <t>FALCONE GABRIELE</t>
  </si>
  <si>
    <t>CALDERONI STEFANO</t>
  </si>
  <si>
    <t>STRANIERI VINCENZO</t>
  </si>
  <si>
    <t>BIANCHIN CLAUDIO</t>
  </si>
  <si>
    <t xml:space="preserve">  </t>
  </si>
  <si>
    <t>LOUIDANI NOAMANE</t>
  </si>
  <si>
    <t>LANZARINI MATTIA</t>
  </si>
  <si>
    <t>IO</t>
  </si>
  <si>
    <t>Ore 09:00 telefonare a Max per concordare incontro nel pomeriggio</t>
  </si>
  <si>
    <t>8 h per</t>
  </si>
  <si>
    <t>FSGR</t>
  </si>
  <si>
    <t>4 h per</t>
  </si>
  <si>
    <t>FSGT</t>
  </si>
  <si>
    <t>Ore 16 ?? da Max per le Mie Presenze</t>
  </si>
  <si>
    <t>kmauto</t>
  </si>
  <si>
    <t>km auto</t>
  </si>
  <si>
    <t>FE</t>
  </si>
  <si>
    <t>TURNI</t>
  </si>
  <si>
    <t>09,00 - 13,00</t>
  </si>
  <si>
    <t xml:space="preserve">14,00 - 18,00 </t>
  </si>
  <si>
    <t>P</t>
  </si>
  <si>
    <t>Tot H D</t>
  </si>
  <si>
    <t>Somma</t>
  </si>
  <si>
    <t>Tot H N</t>
  </si>
  <si>
    <t>Controllo</t>
  </si>
  <si>
    <t>Tot H</t>
  </si>
  <si>
    <t>Sassi Masini (FC)</t>
  </si>
  <si>
    <t>ORLANDI G.</t>
  </si>
  <si>
    <t>GASPERINI L.</t>
  </si>
  <si>
    <t>CARRILLO G.</t>
  </si>
  <si>
    <t>ROMAN C.</t>
  </si>
  <si>
    <t>BATANI PIERO</t>
  </si>
  <si>
    <t>MIRABELLA DOMENICO</t>
  </si>
  <si>
    <t xml:space="preserve">   </t>
  </si>
  <si>
    <t>6,00 - 14,00</t>
  </si>
  <si>
    <t>14,00 - 22,00</t>
  </si>
  <si>
    <t>22,00 - 06,00</t>
  </si>
  <si>
    <t>22,00 - 24,00</t>
  </si>
  <si>
    <t>N1</t>
  </si>
  <si>
    <t>00,00 - 06,00</t>
  </si>
  <si>
    <t>N2</t>
  </si>
  <si>
    <t>PALAZZO URBINATI</t>
  </si>
  <si>
    <t>BIANCHI CLAUDIO</t>
  </si>
  <si>
    <t>hD</t>
  </si>
  <si>
    <t>hN</t>
  </si>
  <si>
    <t>DE MITRI KATJA</t>
  </si>
  <si>
    <t>LAROCCA M. GRAZIA</t>
  </si>
  <si>
    <t>CIUGUREANU MAGDALENA</t>
  </si>
  <si>
    <t xml:space="preserve">A FO </t>
  </si>
  <si>
    <t>8,00-13,00</t>
  </si>
  <si>
    <t>08,00-13,00 // 18,00-01,00</t>
  </si>
  <si>
    <t>MP</t>
  </si>
  <si>
    <t>18,00-01,00</t>
  </si>
  <si>
    <t>.</t>
  </si>
  <si>
    <t>HOTEL PALACE</t>
  </si>
  <si>
    <t>PIERGALLINI      DAVIDE</t>
  </si>
  <si>
    <t>SUZZI  LUCA</t>
  </si>
  <si>
    <t>CAROLI SAIMON</t>
  </si>
  <si>
    <t>ROSATI STEFANO</t>
  </si>
  <si>
    <t>8,00 - 16,00</t>
  </si>
  <si>
    <t>16,00 - 24,00</t>
  </si>
  <si>
    <t>00,00-08,00</t>
  </si>
  <si>
    <t>VILLA GUASTAVILLANI</t>
  </si>
  <si>
    <t>FENARA ANTONIO</t>
  </si>
  <si>
    <t>POLI DEBORAH</t>
  </si>
  <si>
    <t>BINCOLETTO ALESSANDRA</t>
  </si>
  <si>
    <t>DALFIUME MASSIMILIANO</t>
  </si>
  <si>
    <t>AB</t>
  </si>
  <si>
    <t>07.45-16.00</t>
  </si>
  <si>
    <t>16.00-22.00 o 14,00-20,00</t>
  </si>
  <si>
    <t>07.45-14.00</t>
  </si>
  <si>
    <t>M1</t>
  </si>
  <si>
    <t>ECIPAR</t>
  </si>
  <si>
    <t>APRILE</t>
  </si>
  <si>
    <t>PS</t>
  </si>
  <si>
    <t>TODISCO GIUSEPPE</t>
  </si>
  <si>
    <t>6,13,20,27</t>
  </si>
  <si>
    <t>\</t>
  </si>
  <si>
    <t>ARCHEOLOGICO</t>
  </si>
  <si>
    <t>RANZOLIN PAOLA</t>
  </si>
  <si>
    <t>DONATI CHIARA</t>
  </si>
  <si>
    <t>TURNI  OK</t>
  </si>
  <si>
    <t>08,30-13,30 // 14,00-18,00</t>
  </si>
  <si>
    <t>13,30-18,30 // 19,00-22,30</t>
  </si>
  <si>
    <t>09,00 - 14,00</t>
  </si>
  <si>
    <t>18,00 - 22,30</t>
  </si>
  <si>
    <t xml:space="preserve">AGGIORNATO AL </t>
  </si>
  <si>
    <t>GENNAIO 2020</t>
  </si>
  <si>
    <r>
      <rPr>
        <b/>
        <sz val="8"/>
        <rFont val="Arial"/>
        <family val="2"/>
        <charset val="1"/>
      </rPr>
      <t xml:space="preserve">10:15 VISITA NEI  uNIsALUTE e chiedere per denti </t>
    </r>
    <r>
      <rPr>
        <b/>
        <sz val="8"/>
        <color rgb="FFFF0000"/>
        <rFont val="Arial"/>
        <family val="2"/>
        <charset val="1"/>
      </rPr>
      <t>vista, ECG sotto sforzo.</t>
    </r>
  </si>
  <si>
    <r>
      <rPr>
        <sz val="8"/>
        <color rgb="FFFF0000"/>
        <rFont val="Arial"/>
        <family val="2"/>
        <charset val="1"/>
      </rPr>
      <t xml:space="preserve"> </t>
    </r>
    <r>
      <rPr>
        <sz val="8"/>
        <rFont val="Arial"/>
        <family val="2"/>
        <charset val="1"/>
      </rPr>
      <t>Funerale MILA</t>
    </r>
    <r>
      <rPr>
        <sz val="8"/>
        <color rgb="FFFF0000"/>
        <rFont val="Arial"/>
        <family val="2"/>
        <charset val="1"/>
      </rPr>
      <t xml:space="preserve">         Telefonare a centro ionoforetico per buono befana</t>
    </r>
  </si>
  <si>
    <t xml:space="preserve"> Fioravanti e Galvani  INPS e Farmacia  x SM </t>
  </si>
  <si>
    <t>andare da UniSalute per informazioni su Vista, ECG sotto sforzo, Holter.</t>
  </si>
  <si>
    <t xml:space="preserve">   C E N O                         Distribuzione cancelleria + ritiro posta</t>
  </si>
  <si>
    <t>analisi: omocisteina + uricemia  + emocromo</t>
  </si>
  <si>
    <t>09:30 UniSalute x visita odontoiatrica</t>
  </si>
  <si>
    <t xml:space="preserve">°prenotare tagliando Clio  ?  °scarpe Smiljka </t>
  </si>
  <si>
    <t>Inviare richiesta cancelleria x le 18:00 di domani 25/01</t>
  </si>
  <si>
    <t>VOTO</t>
  </si>
  <si>
    <r>
      <rPr>
        <sz val="10"/>
        <rFont val="Arial"/>
        <family val="2"/>
        <charset val="1"/>
      </rPr>
      <t xml:space="preserve">da Max x presenze + continuaz. Giro : E + N </t>
    </r>
    <r>
      <rPr>
        <sz val="10"/>
        <color rgb="FFC9211E"/>
        <rFont val="Arial"/>
        <family val="2"/>
        <charset val="1"/>
      </rPr>
      <t>+ O</t>
    </r>
  </si>
  <si>
    <t>Tagliando Clio    e passare a      ritirarla alle         14:30         KM 62147</t>
  </si>
  <si>
    <t>controllo cancelleria, invio ordine e prima distribuzione</t>
  </si>
  <si>
    <t>Dai Taruscio</t>
  </si>
  <si>
    <t>prenotare tagliando Clio  ?</t>
  </si>
  <si>
    <t>prenotare visita odontoiatrica UniSalute</t>
  </si>
  <si>
    <t xml:space="preserve">contr. armadio cancelleria + primo giro di distribuzione: C </t>
  </si>
  <si>
    <t>H 17 da Alleanza  sera: portare Clio x Tagliando, chiavi in buchetta con nome e telefono</t>
  </si>
  <si>
    <t>Preparaz. X WE</t>
  </si>
  <si>
    <t>km auto x 01/01/20</t>
  </si>
  <si>
    <t>8 h per ?</t>
  </si>
  <si>
    <t>Prenotare analisi del 20/01</t>
  </si>
  <si>
    <t xml:space="preserve">8 h per </t>
  </si>
  <si>
    <t xml:space="preserve">km auto </t>
  </si>
  <si>
    <t>Franz Dinner</t>
  </si>
  <si>
    <t>RESIDUI AL 31 DIC 19</t>
  </si>
  <si>
    <t>PEF</t>
  </si>
  <si>
    <t>ROL</t>
  </si>
  <si>
    <t>h x W</t>
  </si>
  <si>
    <t>maturate</t>
  </si>
  <si>
    <t>H da C</t>
  </si>
  <si>
    <t>usate</t>
  </si>
  <si>
    <t>x COMP</t>
  </si>
  <si>
    <t>resto a</t>
  </si>
  <si>
    <t>FE/PER</t>
  </si>
  <si>
    <t>riporto</t>
  </si>
  <si>
    <t>FEBBRAIO 2020</t>
  </si>
  <si>
    <t>Inviare ordine di cancelleria  a Madihe</t>
  </si>
  <si>
    <t>Ritirata Panda da Maurizio</t>
  </si>
  <si>
    <t>Ufficio poi, se arrivata fare giro cancelleria ctc Claudia ISP</t>
  </si>
  <si>
    <t>contattare Miriam</t>
  </si>
  <si>
    <t>continua e finisco Giro di ieri</t>
  </si>
  <si>
    <t>ORE 10:00 CAMBIO CONTATORE GAS</t>
  </si>
  <si>
    <t>-09:00 Dentista              UniSalute -Posta in armadio -Rirtiro referto da        RadMed</t>
  </si>
  <si>
    <t>controllo e pagamento prenotaz holter ?</t>
  </si>
  <si>
    <t>holter in</t>
  </si>
  <si>
    <t>holter out</t>
  </si>
  <si>
    <t>Preparare FE/PER Mie x Max</t>
  </si>
  <si>
    <t>attesa richieste cancelleria</t>
  </si>
  <si>
    <r>
      <rPr>
        <sz val="8"/>
        <rFont val="Arial"/>
        <family val="2"/>
        <charset val="1"/>
      </rPr>
      <t>-Referto Holter</t>
    </r>
    <r>
      <rPr>
        <sz val="8"/>
        <color rgb="FFFF0000"/>
        <rFont val="Arial"/>
        <family val="2"/>
        <charset val="1"/>
      </rPr>
      <t xml:space="preserve"> Ctc:                 -Max x pres.Mie -Miriam             </t>
    </r>
    <r>
      <rPr>
        <sz val="8"/>
        <rFont val="Arial"/>
        <family val="2"/>
        <charset val="1"/>
      </rPr>
      <t xml:space="preserve">-Ford Lippo per Tagliando </t>
    </r>
    <r>
      <rPr>
        <sz val="8"/>
        <color rgb="FFFF0000"/>
        <rFont val="Arial"/>
        <family val="2"/>
        <charset val="1"/>
      </rPr>
      <t xml:space="preserve">  </t>
    </r>
  </si>
  <si>
    <t>G/C</t>
  </si>
  <si>
    <t>Y</t>
  </si>
  <si>
    <t>RU  LARGA + Unisalute Farmacia</t>
  </si>
  <si>
    <t>Ore 17:00 FORD</t>
  </si>
  <si>
    <t>Ore 17:00 visita odontoiatrica  c/o UniSalute</t>
  </si>
  <si>
    <t>Inizio giro RU per volantini TALENTI e Posta</t>
  </si>
  <si>
    <t>carrefour x reti</t>
  </si>
  <si>
    <t>BaB</t>
  </si>
  <si>
    <r>
      <rPr>
        <sz val="8"/>
        <color rgb="FFFF0000"/>
        <rFont val="Arial"/>
        <family val="2"/>
        <charset val="1"/>
      </rPr>
      <t xml:space="preserve">ctc Miriam + Ford Lippo </t>
    </r>
    <r>
      <rPr>
        <sz val="8"/>
        <rFont val="Arial"/>
        <family val="2"/>
        <charset val="1"/>
      </rPr>
      <t>+ Decatlon x Bruno</t>
    </r>
  </si>
  <si>
    <t xml:space="preserve">Ricons. CLIO con km 62737 e ritirata Panda con km 71568 </t>
  </si>
  <si>
    <t>Da Max per pres. mie</t>
  </si>
  <si>
    <t xml:space="preserve"> giro O   + ultimaz cons disinf mani</t>
  </si>
  <si>
    <t>Da Max per pres. Mie  telefonare x cfrm</t>
  </si>
  <si>
    <t>NOZZE</t>
  </si>
  <si>
    <t>8 h FE</t>
  </si>
  <si>
    <r>
      <rPr>
        <sz val="7"/>
        <color rgb="FFFF0000"/>
        <rFont val="Arial"/>
        <family val="2"/>
        <charset val="1"/>
      </rPr>
      <t xml:space="preserve">Ore 20:00 incontro con Addetto Wenatex </t>
    </r>
    <r>
      <rPr>
        <sz val="7"/>
        <rFont val="Arial"/>
        <family val="2"/>
        <charset val="1"/>
      </rPr>
      <t>Sostato a DDD</t>
    </r>
  </si>
  <si>
    <t>Bonifico x        B-Max</t>
  </si>
  <si>
    <t>8 h PEF</t>
  </si>
  <si>
    <t>Inviare richiesta cancelleria x le 14:00 del 25/02</t>
  </si>
  <si>
    <t>ritirare e iniziare a distribuire guanti nelle RU: C+E+N</t>
  </si>
  <si>
    <t>H 17:00 Dentista  continua giro RU</t>
  </si>
  <si>
    <t>Controllo Cancelleria + giro C,E,N, ritiro e cons Disinf x mani</t>
  </si>
  <si>
    <t>8 h ROL</t>
  </si>
  <si>
    <t>RESIDUI AL 31 GEN 20</t>
  </si>
  <si>
    <t>resto</t>
  </si>
  <si>
    <t>a riporto</t>
  </si>
  <si>
    <t>Xstraord</t>
  </si>
  <si>
    <t>MARZO 2020</t>
  </si>
  <si>
    <t>8 marzo – 03 aprile</t>
  </si>
  <si>
    <t># io resto a casa   12 -25 marzo</t>
  </si>
  <si>
    <t>PROSEGUE FINO AL 13 APRILE 20</t>
  </si>
  <si>
    <t xml:space="preserve">Ore 09:00 Ritiro gel da Compreur via Rigosa 52 Zola Predosa      incontro con Pino e inizio distribuz. RU  BO </t>
  </si>
  <si>
    <t xml:space="preserve">Cambio turno con Susanna: io M lei P dalle 15:00 </t>
  </si>
  <si>
    <r>
      <rPr>
        <sz val="8"/>
        <color rgb="FFFF0000"/>
        <rFont val="Arial"/>
        <family val="2"/>
        <charset val="1"/>
      </rPr>
      <t xml:space="preserve">    Giro Posta +          consegna       cancelleria:      C, E, N, O. </t>
    </r>
    <r>
      <rPr>
        <b/>
        <sz val="8"/>
        <color rgb="FFFFFF00"/>
        <rFont val="Arial"/>
        <family val="2"/>
        <charset val="1"/>
      </rPr>
      <t>NO EXIT stay at HOME</t>
    </r>
  </si>
  <si>
    <t>12:00   Padre Nostro col Papa          poi DANTEDì</t>
  </si>
  <si>
    <r>
      <rPr>
        <sz val="8"/>
        <color rgb="FFFF0000"/>
        <rFont val="Arial"/>
        <family val="2"/>
        <charset val="1"/>
      </rPr>
      <t xml:space="preserve">Giro Posta +    consegna        cancelleria:      C, E, N, O. </t>
    </r>
    <r>
      <rPr>
        <b/>
        <sz val="8"/>
        <color rgb="FFFFFF00"/>
        <rFont val="Arial"/>
        <family val="2"/>
        <charset val="1"/>
      </rPr>
      <t>NO EXIT stay at HOME</t>
    </r>
  </si>
  <si>
    <t xml:space="preserve">consegnata Panda </t>
  </si>
  <si>
    <t>telef  Alleanza</t>
  </si>
  <si>
    <t>15:30: ritirare             B-Max     16:30 prendere           Smiljka</t>
  </si>
  <si>
    <t>Inviata richiesta cancelleria x le 14:00 del 23/03</t>
  </si>
  <si>
    <t>Ritirare ricetta Pradaxa e andare in farmacia per ritirare farmaci</t>
  </si>
  <si>
    <t>Compleanno MAX</t>
  </si>
  <si>
    <t>18:00 Benedizione del Papa da piazza San Pietro</t>
  </si>
  <si>
    <t>Fare prospetto forniture stampamnti</t>
  </si>
  <si>
    <t>portare B-Max al Lippo entro le 19:00</t>
  </si>
  <si>
    <t>PM: -controllare fattibilità Assic.ne Panda su sito o n. verde.  -controllare fabbisogno cardicor,chiedere ricetta e ordinare in Farmacia</t>
  </si>
  <si>
    <t>Inviare a Max  le  MIE Presenze.</t>
  </si>
  <si>
    <t>RESIDUI AL 29 FEB 20</t>
  </si>
  <si>
    <t>APRILE 2020</t>
  </si>
  <si>
    <t>PROSEGUE FINO AL 3 MAGGIO 20</t>
  </si>
  <si>
    <t>RESIDUI AL 31 MAR 20</t>
  </si>
  <si>
    <t>xtr fes</t>
  </si>
  <si>
    <t>MAGGIO 2020</t>
  </si>
  <si>
    <t>PROSEGUE FINO AL 3 MAGGIO</t>
  </si>
  <si>
    <t>Controllo cancelleria e Giro RU</t>
  </si>
  <si>
    <t>16:30 CAF</t>
  </si>
  <si>
    <t>Sistemazione canceleria + incontro con Marianna</t>
  </si>
  <si>
    <t>RESIDUI AL 30 APR 20</t>
  </si>
  <si>
    <t>GIUGNO 2020</t>
  </si>
  <si>
    <t>Δ</t>
  </si>
  <si>
    <t>RESIDUI AL 31 MAG 20</t>
  </si>
  <si>
    <t>LUGLIO 2020</t>
  </si>
  <si>
    <t>RESIDUI AL 30 GIU 20</t>
  </si>
  <si>
    <t>CAMBIO ORARI</t>
  </si>
  <si>
    <t>16 h rol</t>
  </si>
  <si>
    <t>3a</t>
  </si>
  <si>
    <t>1a</t>
  </si>
  <si>
    <t>4 h FE</t>
  </si>
  <si>
    <t>12 h FE</t>
  </si>
  <si>
    <t>8 FE</t>
  </si>
  <si>
    <t>8 PEF</t>
  </si>
  <si>
    <t>4 FE</t>
  </si>
</sst>
</file>

<file path=xl/styles.xml><?xml version="1.0" encoding="utf-8"?>
<styleSheet xmlns="http://schemas.openxmlformats.org/spreadsheetml/2006/main">
  <numFmts count="4">
    <numFmt numFmtId="164" formatCode="0.0"/>
    <numFmt numFmtId="165" formatCode="[$-410]dd\-mmm"/>
    <numFmt numFmtId="166" formatCode="h:mm;@"/>
    <numFmt numFmtId="167" formatCode="0.00;[Red]\-0.00"/>
  </numFmts>
  <fonts count="54">
    <font>
      <sz val="10"/>
      <name val="Arial"/>
      <family val="2"/>
      <charset val="1"/>
    </font>
    <font>
      <b/>
      <u/>
      <sz val="10"/>
      <name val="Arial"/>
      <family val="2"/>
      <charset val="1"/>
    </font>
    <font>
      <sz val="7"/>
      <name val="Arial"/>
      <family val="2"/>
      <charset val="1"/>
    </font>
    <font>
      <b/>
      <sz val="9"/>
      <name val="Arial"/>
      <family val="2"/>
      <charset val="1"/>
    </font>
    <font>
      <sz val="8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ED1C24"/>
      <name val="Arial"/>
      <family val="2"/>
      <charset val="1"/>
    </font>
    <font>
      <b/>
      <sz val="8"/>
      <name val="Arial"/>
      <family val="2"/>
      <charset val="1"/>
    </font>
    <font>
      <sz val="8"/>
      <color rgb="FFFF0000"/>
      <name val="Arial"/>
      <family val="2"/>
      <charset val="1"/>
    </font>
    <font>
      <sz val="5"/>
      <name val="Arial"/>
      <family val="2"/>
      <charset val="1"/>
    </font>
    <font>
      <b/>
      <sz val="7"/>
      <name val="Arial"/>
      <family val="2"/>
      <charset val="1"/>
    </font>
    <font>
      <b/>
      <sz val="8"/>
      <color rgb="FFFF0000"/>
      <name val="Arial"/>
      <family val="2"/>
      <charset val="1"/>
    </font>
    <font>
      <b/>
      <sz val="6"/>
      <name val="Arial"/>
      <family val="2"/>
      <charset val="1"/>
    </font>
    <font>
      <b/>
      <sz val="7"/>
      <color rgb="FFFFFFFF"/>
      <name val="Arial"/>
      <family val="2"/>
      <charset val="1"/>
    </font>
    <font>
      <sz val="8"/>
      <color rgb="FFED1C24"/>
      <name val="Arial"/>
      <family val="2"/>
      <charset val="1"/>
    </font>
    <font>
      <b/>
      <sz val="8"/>
      <color rgb="FFED1C24"/>
      <name val="Arial"/>
      <family val="2"/>
      <charset val="1"/>
    </font>
    <font>
      <b/>
      <sz val="14"/>
      <color rgb="FFFF0000"/>
      <name val="Arial"/>
      <family val="2"/>
      <charset val="1"/>
    </font>
    <font>
      <sz val="10"/>
      <color rgb="FFED1C24"/>
      <name val="Arial"/>
      <family val="2"/>
      <charset val="1"/>
    </font>
    <font>
      <sz val="8"/>
      <color rgb="FFFFFFFF"/>
      <name val="Arial"/>
      <family val="2"/>
      <charset val="1"/>
    </font>
    <font>
      <sz val="6"/>
      <name val="Arial"/>
      <family val="2"/>
      <charset val="1"/>
    </font>
    <font>
      <b/>
      <sz val="8"/>
      <color rgb="FF008000"/>
      <name val="Arial"/>
      <family val="2"/>
      <charset val="1"/>
    </font>
    <font>
      <sz val="8"/>
      <color rgb="FF0000FF"/>
      <name val="Arial"/>
      <family val="2"/>
      <charset val="1"/>
    </font>
    <font>
      <sz val="7"/>
      <color rgb="FF0000FF"/>
      <name val="Arial"/>
      <family val="2"/>
      <charset val="1"/>
    </font>
    <font>
      <sz val="8"/>
      <color rgb="FFFF3300"/>
      <name val="Arial"/>
      <family val="2"/>
      <charset val="1"/>
    </font>
    <font>
      <sz val="10"/>
      <color rgb="FFFF0000"/>
      <name val="Arial"/>
      <family val="2"/>
      <charset val="1"/>
    </font>
    <font>
      <sz val="5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FF0000"/>
      <name val="Arial"/>
      <family val="2"/>
      <charset val="1"/>
    </font>
    <font>
      <sz val="8"/>
      <color rgb="FF333333"/>
      <name val="Arial"/>
      <family val="2"/>
      <charset val="1"/>
    </font>
    <font>
      <b/>
      <sz val="8"/>
      <color rgb="FF333333"/>
      <name val="Arial"/>
      <family val="2"/>
      <charset val="1"/>
    </font>
    <font>
      <b/>
      <sz val="5"/>
      <name val="Arial"/>
      <family val="2"/>
      <charset val="1"/>
    </font>
    <font>
      <sz val="8"/>
      <color rgb="FF993366"/>
      <name val="Arial"/>
      <family val="2"/>
      <charset val="1"/>
    </font>
    <font>
      <b/>
      <sz val="8"/>
      <color rgb="FF993366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0000FF"/>
      <name val="Arial"/>
      <family val="2"/>
      <charset val="1"/>
    </font>
    <font>
      <b/>
      <sz val="7"/>
      <color rgb="FF0000FF"/>
      <name val="Arial"/>
      <family val="2"/>
      <charset val="1"/>
    </font>
    <font>
      <sz val="9"/>
      <name val="Arial"/>
      <family val="2"/>
      <charset val="1"/>
    </font>
    <font>
      <b/>
      <sz val="7"/>
      <color rgb="FFFF0000"/>
      <name val="Arial"/>
      <family val="2"/>
      <charset val="1"/>
    </font>
    <font>
      <b/>
      <sz val="10"/>
      <color rgb="FFC9211E"/>
      <name val="Arial"/>
      <family val="2"/>
      <charset val="1"/>
    </font>
    <font>
      <b/>
      <sz val="8"/>
      <color rgb="FF158466"/>
      <name val="Arial"/>
      <family val="2"/>
      <charset val="1"/>
    </font>
    <font>
      <sz val="10"/>
      <color rgb="FFC9211E"/>
      <name val="Arial"/>
      <family val="2"/>
      <charset val="1"/>
    </font>
    <font>
      <b/>
      <sz val="8"/>
      <color rgb="FFC9211E"/>
      <name val="Arial"/>
      <family val="2"/>
      <charset val="1"/>
    </font>
    <font>
      <b/>
      <sz val="12"/>
      <color rgb="FFFF0000"/>
      <name val="Arial"/>
      <family val="2"/>
      <charset val="1"/>
    </font>
    <font>
      <b/>
      <sz val="12"/>
      <name val="Arial"/>
      <family val="2"/>
      <charset val="1"/>
    </font>
    <font>
      <b/>
      <sz val="12"/>
      <color rgb="FFFFFF00"/>
      <name val="Arial"/>
      <family val="2"/>
      <charset val="1"/>
    </font>
    <font>
      <sz val="7"/>
      <color rgb="FFFF0000"/>
      <name val="Arial"/>
      <family val="2"/>
      <charset val="1"/>
    </font>
    <font>
      <b/>
      <sz val="8"/>
      <color rgb="FF2A6099"/>
      <name val="Arial"/>
      <family val="2"/>
      <charset val="1"/>
    </font>
    <font>
      <sz val="8"/>
      <color rgb="FFC9211E"/>
      <name val="Arial"/>
      <family val="2"/>
      <charset val="1"/>
    </font>
    <font>
      <sz val="10"/>
      <color rgb="FFFFFF00"/>
      <name val="Arial"/>
      <family val="2"/>
      <charset val="1"/>
    </font>
    <font>
      <b/>
      <sz val="8"/>
      <color rgb="FFFFFF00"/>
      <name val="Arial"/>
      <family val="2"/>
      <charset val="1"/>
    </font>
    <font>
      <sz val="8"/>
      <color rgb="FFFFFF00"/>
      <name val="Arial"/>
      <family val="2"/>
      <charset val="1"/>
    </font>
    <font>
      <b/>
      <sz val="12"/>
      <name val="Arial"/>
      <charset val="1"/>
    </font>
    <font>
      <b/>
      <sz val="10"/>
      <color rgb="FFFF0000"/>
      <name val="Arial"/>
      <family val="2"/>
    </font>
    <font>
      <b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AB"/>
        <bgColor rgb="FFFFFFCC"/>
      </patternFill>
    </fill>
    <fill>
      <patternFill patternType="solid">
        <fgColor rgb="FFFFFF00"/>
        <bgColor rgb="FFFFF200"/>
      </patternFill>
    </fill>
    <fill>
      <patternFill patternType="solid">
        <fgColor rgb="FFCCFFCC"/>
        <bgColor rgb="FFCCFFFF"/>
      </patternFill>
    </fill>
    <fill>
      <patternFill patternType="solid">
        <fgColor rgb="FF95F1F0"/>
        <bgColor rgb="FFCCFFFF"/>
      </patternFill>
    </fill>
    <fill>
      <patternFill patternType="solid">
        <fgColor rgb="FF69CEE5"/>
        <bgColor rgb="FF95F1F0"/>
      </patternFill>
    </fill>
    <fill>
      <patternFill patternType="solid">
        <fgColor rgb="FFFF9AFF"/>
        <bgColor rgb="FFFFAA95"/>
      </patternFill>
    </fill>
    <fill>
      <patternFill patternType="solid">
        <fgColor rgb="FFB0AFB1"/>
        <bgColor rgb="FF969696"/>
      </patternFill>
    </fill>
    <fill>
      <patternFill patternType="solid">
        <fgColor rgb="FFFFCC99"/>
        <bgColor rgb="FFFFAA95"/>
      </patternFill>
    </fill>
    <fill>
      <patternFill patternType="solid">
        <fgColor rgb="FFFE69FE"/>
        <bgColor rgb="FFFF9AFF"/>
      </patternFill>
    </fill>
    <fill>
      <patternFill patternType="solid">
        <fgColor rgb="FF00AD00"/>
        <bgColor rgb="FF00B500"/>
      </patternFill>
    </fill>
    <fill>
      <patternFill patternType="solid">
        <fgColor rgb="FFFD8609"/>
        <bgColor rgb="FFFD7405"/>
      </patternFill>
    </fill>
    <fill>
      <patternFill patternType="solid">
        <fgColor rgb="FFCCFFFF"/>
        <bgColor rgb="FFCCFFCC"/>
      </patternFill>
    </fill>
    <fill>
      <patternFill patternType="solid">
        <fgColor rgb="FF8FD24E"/>
        <bgColor rgb="FFB0AFB1"/>
      </patternFill>
    </fill>
    <fill>
      <patternFill patternType="solid">
        <fgColor rgb="FF00FF00"/>
        <bgColor rgb="FF00B500"/>
      </patternFill>
    </fill>
    <fill>
      <patternFill patternType="solid">
        <fgColor rgb="FFFF00FF"/>
        <bgColor rgb="FFFF00FF"/>
      </patternFill>
    </fill>
    <fill>
      <patternFill patternType="solid">
        <fgColor rgb="FFFD7405"/>
        <bgColor rgb="FFFD8609"/>
      </patternFill>
    </fill>
    <fill>
      <patternFill patternType="solid">
        <fgColor rgb="FF00B500"/>
        <bgColor rgb="FF00AD00"/>
      </patternFill>
    </fill>
    <fill>
      <patternFill patternType="solid">
        <fgColor rgb="FF00FFFF"/>
        <bgColor rgb="FF00FFFF"/>
      </patternFill>
    </fill>
    <fill>
      <patternFill patternType="solid">
        <fgColor rgb="FF000000"/>
        <bgColor rgb="FF003300"/>
      </patternFill>
    </fill>
    <fill>
      <patternFill patternType="solid">
        <fgColor rgb="FFFFF200"/>
        <bgColor rgb="FFFFFF00"/>
      </patternFill>
    </fill>
    <fill>
      <patternFill patternType="solid">
        <fgColor rgb="FF00AAAD"/>
        <bgColor rgb="FF00B0F0"/>
      </patternFill>
    </fill>
    <fill>
      <patternFill patternType="solid">
        <fgColor rgb="FFFFFFFF"/>
        <bgColor rgb="FFFFFFCC"/>
      </patternFill>
    </fill>
    <fill>
      <patternFill patternType="solid">
        <fgColor rgb="FFC6D9F1"/>
        <bgColor rgb="FFCCFFFF"/>
      </patternFill>
    </fill>
    <fill>
      <patternFill patternType="solid">
        <fgColor rgb="FF0000FF"/>
        <bgColor rgb="FF0000FF"/>
      </patternFill>
    </fill>
    <fill>
      <patternFill patternType="solid">
        <fgColor rgb="FFFFAA95"/>
        <bgColor rgb="FFFFCC99"/>
      </patternFill>
    </fill>
    <fill>
      <patternFill patternType="solid">
        <fgColor rgb="FFFF0000"/>
        <bgColor rgb="FFF10D0C"/>
      </patternFill>
    </fill>
    <fill>
      <patternFill patternType="solid">
        <fgColor rgb="FF00B0F0"/>
        <bgColor rgb="FF00AAAD"/>
      </patternFill>
    </fill>
    <fill>
      <patternFill patternType="solid">
        <fgColor rgb="FFF10D0C"/>
        <bgColor rgb="FFFF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rgb="FFFF0000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hair">
        <color auto="1"/>
      </diagonal>
    </border>
    <border>
      <left style="medium">
        <color rgb="FFFFFF00"/>
      </left>
      <right/>
      <top/>
      <bottom/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>
      <left/>
      <right/>
      <top style="thin">
        <color auto="1"/>
      </top>
      <bottom style="hair">
        <color auto="1"/>
      </bottom>
      <diagonal/>
    </border>
    <border diagonalUp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/>
      <diagonal style="hair">
        <color auto="1"/>
      </diagonal>
    </border>
    <border diagonalUp="1">
      <left style="hair">
        <color auto="1"/>
      </left>
      <right style="hair">
        <color auto="1"/>
      </right>
      <top/>
      <bottom style="thin">
        <color auto="1"/>
      </bottom>
      <diagonal style="hair">
        <color auto="1"/>
      </diagonal>
    </border>
  </borders>
  <cellStyleXfs count="1">
    <xf numFmtId="0" fontId="0" fillId="0" borderId="0"/>
  </cellStyleXfs>
  <cellXfs count="541">
    <xf numFmtId="0" fontId="0" fillId="0" borderId="0" xfId="0"/>
    <xf numFmtId="0" fontId="2" fillId="0" borderId="0" xfId="0" applyFont="1"/>
    <xf numFmtId="49" fontId="3" fillId="3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2" fillId="4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2" fontId="10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5" borderId="14" xfId="0" applyFont="1" applyFill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4" borderId="15" xfId="0" applyFont="1" applyFill="1" applyBorder="1" applyAlignment="1">
      <alignment horizontal="center"/>
    </xf>
    <xf numFmtId="0" fontId="11" fillId="5" borderId="15" xfId="0" applyFont="1" applyFill="1" applyBorder="1" applyAlignment="1">
      <alignment horizontal="center"/>
    </xf>
    <xf numFmtId="2" fontId="4" fillId="0" borderId="16" xfId="0" applyNumberFormat="1" applyFont="1" applyBorder="1" applyAlignment="1">
      <alignment horizontal="center"/>
    </xf>
    <xf numFmtId="0" fontId="7" fillId="7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2" fillId="8" borderId="16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/>
    </xf>
    <xf numFmtId="0" fontId="7" fillId="9" borderId="17" xfId="0" applyFont="1" applyFill="1" applyBorder="1" applyAlignment="1">
      <alignment horizontal="center"/>
    </xf>
    <xf numFmtId="2" fontId="10" fillId="10" borderId="13" xfId="0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11" borderId="17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7" fillId="12" borderId="16" xfId="0" applyFont="1" applyFill="1" applyBorder="1" applyAlignment="1">
      <alignment horizontal="center" vertical="center"/>
    </xf>
    <xf numFmtId="0" fontId="0" fillId="0" borderId="9" xfId="0" applyBorder="1"/>
    <xf numFmtId="2" fontId="10" fillId="13" borderId="13" xfId="0" applyNumberFormat="1" applyFont="1" applyFill="1" applyBorder="1" applyAlignment="1">
      <alignment horizontal="center" vertical="center"/>
    </xf>
    <xf numFmtId="0" fontId="7" fillId="14" borderId="17" xfId="0" applyFont="1" applyFill="1" applyBorder="1" applyAlignment="1">
      <alignment horizontal="center"/>
    </xf>
    <xf numFmtId="0" fontId="7" fillId="15" borderId="7" xfId="0" applyFont="1" applyFill="1" applyBorder="1" applyAlignment="1">
      <alignment horizontal="center" vertical="center"/>
    </xf>
    <xf numFmtId="0" fontId="7" fillId="16" borderId="17" xfId="0" applyFont="1" applyFill="1" applyBorder="1" applyAlignment="1">
      <alignment horizontal="center" vertical="center"/>
    </xf>
    <xf numFmtId="0" fontId="7" fillId="17" borderId="7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2" fontId="10" fillId="18" borderId="13" xfId="0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19" borderId="16" xfId="0" applyFont="1" applyFill="1" applyBorder="1" applyAlignment="1">
      <alignment horizontal="center" vertical="center"/>
    </xf>
    <xf numFmtId="164" fontId="13" fillId="20" borderId="18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5" borderId="23" xfId="0" applyFont="1" applyFill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18" xfId="0" applyNumberFormat="1" applyFont="1" applyBorder="1" applyAlignment="1">
      <alignment horizontal="center"/>
    </xf>
    <xf numFmtId="0" fontId="2" fillId="2" borderId="0" xfId="0" applyFont="1" applyFill="1"/>
    <xf numFmtId="0" fontId="0" fillId="2" borderId="0" xfId="0" applyFill="1"/>
    <xf numFmtId="0" fontId="0" fillId="2" borderId="0" xfId="0" applyFont="1" applyFill="1"/>
    <xf numFmtId="0" fontId="0" fillId="0" borderId="25" xfId="0" applyBorder="1" applyAlignment="1">
      <alignment horizontal="center"/>
    </xf>
    <xf numFmtId="0" fontId="0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/>
    </xf>
    <xf numFmtId="0" fontId="8" fillId="21" borderId="15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8" fillId="22" borderId="9" xfId="0" applyFont="1" applyFill="1" applyBorder="1" applyAlignment="1">
      <alignment horizontal="center"/>
    </xf>
    <xf numFmtId="0" fontId="0" fillId="4" borderId="0" xfId="0" applyFill="1"/>
    <xf numFmtId="0" fontId="2" fillId="4" borderId="11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4" fillId="22" borderId="6" xfId="0" applyFont="1" applyFill="1" applyBorder="1" applyAlignment="1">
      <alignment horizontal="center" vertical="center" wrapText="1"/>
    </xf>
    <xf numFmtId="0" fontId="8" fillId="5" borderId="28" xfId="0" applyFont="1" applyFill="1" applyBorder="1" applyAlignment="1">
      <alignment horizontal="center"/>
    </xf>
    <xf numFmtId="0" fontId="0" fillId="5" borderId="0" xfId="0" applyFill="1"/>
    <xf numFmtId="0" fontId="2" fillId="0" borderId="29" xfId="0" applyFont="1" applyBorder="1" applyAlignment="1">
      <alignment horizontal="center" vertical="center"/>
    </xf>
    <xf numFmtId="2" fontId="10" fillId="0" borderId="30" xfId="0" applyNumberFormat="1" applyFont="1" applyBorder="1" applyAlignment="1">
      <alignment horizontal="center" vertical="center"/>
    </xf>
    <xf numFmtId="0" fontId="11" fillId="22" borderId="15" xfId="0" applyFont="1" applyFill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21" borderId="6" xfId="0" applyFont="1" applyFill="1" applyBorder="1" applyAlignment="1">
      <alignment horizontal="center" vertical="center"/>
    </xf>
    <xf numFmtId="0" fontId="14" fillId="21" borderId="9" xfId="0" applyFont="1" applyFill="1" applyBorder="1" applyAlignment="1">
      <alignment horizontal="center" vertical="center"/>
    </xf>
    <xf numFmtId="2" fontId="14" fillId="21" borderId="7" xfId="0" applyNumberFormat="1" applyFont="1" applyFill="1" applyBorder="1" applyAlignment="1">
      <alignment horizontal="center" vertical="center"/>
    </xf>
    <xf numFmtId="2" fontId="14" fillId="21" borderId="0" xfId="0" applyNumberFormat="1" applyFont="1" applyFill="1" applyBorder="1" applyAlignment="1">
      <alignment horizontal="center" vertical="center"/>
    </xf>
    <xf numFmtId="0" fontId="17" fillId="21" borderId="0" xfId="0" applyFont="1" applyFill="1" applyAlignment="1">
      <alignment horizontal="center" vertical="center"/>
    </xf>
    <xf numFmtId="0" fontId="14" fillId="21" borderId="0" xfId="0" applyFont="1" applyFill="1" applyAlignment="1">
      <alignment horizontal="center" vertical="center"/>
    </xf>
    <xf numFmtId="0" fontId="14" fillId="21" borderId="0" xfId="0" applyFont="1" applyFill="1" applyAlignment="1">
      <alignment vertical="center"/>
    </xf>
    <xf numFmtId="0" fontId="0" fillId="5" borderId="0" xfId="0" applyFont="1" applyFill="1" applyAlignment="1">
      <alignment horizontal="center"/>
    </xf>
    <xf numFmtId="2" fontId="4" fillId="0" borderId="13" xfId="0" applyNumberFormat="1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49" fontId="4" fillId="23" borderId="4" xfId="0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right"/>
    </xf>
    <xf numFmtId="2" fontId="4" fillId="0" borderId="30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49" fontId="4" fillId="23" borderId="13" xfId="0" applyNumberFormat="1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0" fillId="0" borderId="0" xfId="0" applyAlignment="1">
      <alignment horizontal="left" indent="1"/>
    </xf>
    <xf numFmtId="0" fontId="8" fillId="0" borderId="0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19" fillId="0" borderId="5" xfId="0" applyNumberFormat="1" applyFont="1" applyBorder="1" applyAlignment="1">
      <alignment horizontal="center" vertical="center"/>
    </xf>
    <xf numFmtId="2" fontId="8" fillId="0" borderId="3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2" fontId="8" fillId="0" borderId="37" xfId="0" applyNumberFormat="1" applyFont="1" applyBorder="1" applyAlignment="1">
      <alignment horizontal="center" vertical="center"/>
    </xf>
    <xf numFmtId="0" fontId="0" fillId="0" borderId="0" xfId="0" applyFont="1"/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/>
    </xf>
    <xf numFmtId="0" fontId="5" fillId="0" borderId="0" xfId="0" applyFont="1"/>
    <xf numFmtId="0" fontId="0" fillId="0" borderId="0" xfId="0" applyAlignment="1" applyProtection="1">
      <alignment horizontal="center"/>
      <protection locked="0"/>
    </xf>
    <xf numFmtId="0" fontId="4" fillId="0" borderId="3" xfId="0" applyFont="1" applyBorder="1" applyAlignment="1">
      <alignment horizontal="center"/>
    </xf>
    <xf numFmtId="165" fontId="0" fillId="0" borderId="0" xfId="0" applyNumberFormat="1"/>
    <xf numFmtId="0" fontId="3" fillId="3" borderId="1" xfId="0" applyFont="1" applyFill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0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164" fontId="7" fillId="0" borderId="11" xfId="0" applyNumberFormat="1" applyFont="1" applyBorder="1" applyAlignment="1">
      <alignment horizontal="center"/>
    </xf>
    <xf numFmtId="164" fontId="7" fillId="0" borderId="39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4" fillId="0" borderId="19" xfId="0" applyFont="1" applyBorder="1" applyAlignment="1" applyProtection="1">
      <alignment horizontal="center"/>
      <protection locked="0"/>
    </xf>
    <xf numFmtId="0" fontId="23" fillId="0" borderId="19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2" fontId="4" fillId="0" borderId="17" xfId="0" applyNumberFormat="1" applyFont="1" applyBorder="1" applyAlignment="1">
      <alignment horizontal="center"/>
    </xf>
    <xf numFmtId="0" fontId="7" fillId="4" borderId="11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/>
    </xf>
    <xf numFmtId="0" fontId="8" fillId="0" borderId="41" xfId="0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8" fillId="0" borderId="40" xfId="0" applyFont="1" applyBorder="1" applyAlignment="1">
      <alignment horizontal="center"/>
    </xf>
    <xf numFmtId="2" fontId="4" fillId="0" borderId="39" xfId="0" applyNumberFormat="1" applyFont="1" applyBorder="1" applyAlignment="1">
      <alignment horizontal="center"/>
    </xf>
    <xf numFmtId="0" fontId="7" fillId="0" borderId="2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1" fillId="0" borderId="42" xfId="0" applyFont="1" applyBorder="1" applyAlignment="1" applyProtection="1">
      <alignment horizontal="center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1" fillId="0" borderId="2" xfId="0" applyFont="1" applyBorder="1" applyAlignment="1">
      <alignment horizontal="center"/>
    </xf>
    <xf numFmtId="0" fontId="7" fillId="0" borderId="26" xfId="0" applyFont="1" applyBorder="1" applyAlignment="1">
      <alignment horizontal="center" vertical="center"/>
    </xf>
    <xf numFmtId="0" fontId="8" fillId="0" borderId="19" xfId="0" applyFont="1" applyBorder="1" applyAlignment="1" applyProtection="1">
      <alignment horizontal="center"/>
      <protection locked="0"/>
    </xf>
    <xf numFmtId="0" fontId="24" fillId="0" borderId="0" xfId="0" applyFont="1"/>
    <xf numFmtId="0" fontId="7" fillId="0" borderId="41" xfId="0" applyFont="1" applyBorder="1" applyAlignment="1" applyProtection="1">
      <alignment horizontal="center"/>
      <protection locked="0"/>
    </xf>
    <xf numFmtId="0" fontId="7" fillId="4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49" fontId="4" fillId="23" borderId="10" xfId="0" applyNumberFormat="1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49" fontId="4" fillId="23" borderId="17" xfId="0" applyNumberFormat="1" applyFont="1" applyFill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49" fontId="4" fillId="23" borderId="4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2" fontId="19" fillId="0" borderId="4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2" fontId="21" fillId="0" borderId="0" xfId="0" applyNumberFormat="1" applyFont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center"/>
    </xf>
    <xf numFmtId="0" fontId="26" fillId="3" borderId="0" xfId="0" applyFont="1" applyFill="1"/>
    <xf numFmtId="0" fontId="0" fillId="3" borderId="0" xfId="0" applyFill="1"/>
    <xf numFmtId="0" fontId="5" fillId="0" borderId="0" xfId="0" applyFont="1" applyAlignment="1">
      <alignment horizontal="center"/>
    </xf>
    <xf numFmtId="0" fontId="0" fillId="23" borderId="0" xfId="0" applyFill="1" applyAlignment="1">
      <alignment horizontal="center"/>
    </xf>
    <xf numFmtId="0" fontId="26" fillId="0" borderId="0" xfId="0" applyFont="1" applyAlignment="1">
      <alignment horizontal="center"/>
    </xf>
    <xf numFmtId="0" fontId="7" fillId="3" borderId="50" xfId="0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1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10" fillId="4" borderId="8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2" fontId="7" fillId="0" borderId="11" xfId="0" applyNumberFormat="1" applyFont="1" applyBorder="1" applyAlignment="1">
      <alignment horizontal="center"/>
    </xf>
    <xf numFmtId="0" fontId="30" fillId="0" borderId="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29" fillId="0" borderId="14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29" fillId="0" borderId="51" xfId="0" applyFont="1" applyBorder="1" applyAlignment="1">
      <alignment horizontal="center"/>
    </xf>
    <xf numFmtId="0" fontId="11" fillId="0" borderId="51" xfId="0" applyFont="1" applyBorder="1" applyAlignment="1">
      <alignment horizontal="center"/>
    </xf>
    <xf numFmtId="0" fontId="29" fillId="0" borderId="15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8" fillId="0" borderId="43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29" fillId="0" borderId="4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31" fillId="0" borderId="9" xfId="0" applyFont="1" applyBorder="1" applyAlignment="1">
      <alignment horizontal="center"/>
    </xf>
    <xf numFmtId="0" fontId="32" fillId="0" borderId="14" xfId="0" applyFont="1" applyBorder="1" applyAlignment="1">
      <alignment horizontal="center"/>
    </xf>
    <xf numFmtId="0" fontId="0" fillId="0" borderId="15" xfId="0" applyBorder="1"/>
    <xf numFmtId="0" fontId="7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7" fillId="0" borderId="51" xfId="0" applyFont="1" applyBorder="1" applyAlignment="1">
      <alignment horizontal="center"/>
    </xf>
    <xf numFmtId="0" fontId="28" fillId="0" borderId="6" xfId="0" applyFont="1" applyBorder="1" applyAlignment="1">
      <alignment horizontal="center"/>
    </xf>
    <xf numFmtId="164" fontId="7" fillId="0" borderId="17" xfId="0" applyNumberFormat="1" applyFont="1" applyBorder="1" applyAlignment="1">
      <alignment horizontal="center"/>
    </xf>
    <xf numFmtId="0" fontId="33" fillId="0" borderId="14" xfId="0" applyFont="1" applyBorder="1" applyAlignment="1">
      <alignment horizontal="center"/>
    </xf>
    <xf numFmtId="1" fontId="7" fillId="0" borderId="13" xfId="0" applyNumberFormat="1" applyFont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2" fontId="7" fillId="0" borderId="3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2" fontId="7" fillId="0" borderId="52" xfId="0" applyNumberFormat="1" applyFont="1" applyBorder="1" applyAlignment="1">
      <alignment horizontal="center" vertical="center"/>
    </xf>
    <xf numFmtId="0" fontId="10" fillId="0" borderId="51" xfId="0" applyFont="1" applyBorder="1" applyAlignment="1">
      <alignment horizontal="center"/>
    </xf>
    <xf numFmtId="0" fontId="11" fillId="0" borderId="53" xfId="0" applyFont="1" applyBorder="1" applyAlignment="1"/>
    <xf numFmtId="0" fontId="24" fillId="0" borderId="9" xfId="0" applyFont="1" applyBorder="1" applyAlignment="1">
      <alignment horizontal="center"/>
    </xf>
    <xf numFmtId="0" fontId="5" fillId="0" borderId="51" xfId="0" applyFont="1" applyBorder="1"/>
    <xf numFmtId="0" fontId="11" fillId="0" borderId="0" xfId="0" applyFont="1" applyBorder="1" applyAlignment="1">
      <alignment horizontal="center"/>
    </xf>
    <xf numFmtId="1" fontId="7" fillId="0" borderId="17" xfId="0" applyNumberFormat="1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164" fontId="10" fillId="0" borderId="1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49" fontId="7" fillId="23" borderId="11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49" fontId="7" fillId="23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19" fillId="0" borderId="11" xfId="0" applyNumberFormat="1" applyFont="1" applyBorder="1" applyAlignment="1">
      <alignment horizontal="center" vertical="center"/>
    </xf>
    <xf numFmtId="2" fontId="11" fillId="0" borderId="54" xfId="0" applyNumberFormat="1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2" fontId="34" fillId="0" borderId="0" xfId="0" applyNumberFormat="1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2" fontId="11" fillId="0" borderId="55" xfId="0" applyNumberFormat="1" applyFont="1" applyBorder="1" applyAlignment="1">
      <alignment horizontal="center" vertical="center"/>
    </xf>
    <xf numFmtId="0" fontId="0" fillId="0" borderId="53" xfId="0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 vertical="center"/>
    </xf>
    <xf numFmtId="0" fontId="11" fillId="0" borderId="41" xfId="0" applyFont="1" applyBorder="1" applyAlignment="1" applyProtection="1">
      <alignment horizontal="center"/>
      <protection locked="0"/>
    </xf>
    <xf numFmtId="0" fontId="10" fillId="0" borderId="29" xfId="0" applyFont="1" applyBorder="1" applyAlignment="1">
      <alignment horizontal="center" vertical="center"/>
    </xf>
    <xf numFmtId="2" fontId="5" fillId="0" borderId="30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27" fillId="0" borderId="41" xfId="0" applyFont="1" applyBorder="1" applyAlignment="1" applyProtection="1">
      <alignment horizontal="center"/>
      <protection locked="0"/>
    </xf>
    <xf numFmtId="0" fontId="23" fillId="0" borderId="41" xfId="0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7" fillId="0" borderId="19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11" fillId="0" borderId="33" xfId="0" applyFont="1" applyBorder="1" applyAlignment="1">
      <alignment horizontal="center"/>
    </xf>
    <xf numFmtId="0" fontId="11" fillId="0" borderId="56" xfId="0" applyFont="1" applyBorder="1" applyAlignment="1">
      <alignment horizontal="center"/>
    </xf>
    <xf numFmtId="0" fontId="11" fillId="0" borderId="57" xfId="0" applyFont="1" applyBorder="1" applyAlignment="1">
      <alignment horizontal="center"/>
    </xf>
    <xf numFmtId="0" fontId="9" fillId="0" borderId="58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2" fontId="19" fillId="0" borderId="27" xfId="0" applyNumberFormat="1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0" fillId="2" borderId="0" xfId="0" applyFont="1" applyFill="1" applyAlignment="1"/>
    <xf numFmtId="0" fontId="0" fillId="2" borderId="0" xfId="0" applyFill="1" applyAlignment="1"/>
    <xf numFmtId="0" fontId="7" fillId="3" borderId="1" xfId="0" applyFont="1" applyFill="1" applyBorder="1" applyAlignment="1">
      <alignment horizontal="center" wrapText="1"/>
    </xf>
    <xf numFmtId="0" fontId="24" fillId="0" borderId="3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5" xfId="0" applyFont="1" applyBorder="1" applyAlignment="1">
      <alignment horizontal="center"/>
    </xf>
    <xf numFmtId="0" fontId="27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3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0" fillId="0" borderId="0" xfId="0" applyBorder="1"/>
    <xf numFmtId="0" fontId="0" fillId="0" borderId="9" xfId="0" applyFont="1" applyBorder="1"/>
    <xf numFmtId="2" fontId="4" fillId="0" borderId="49" xfId="0" applyNumberFormat="1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7" fillId="0" borderId="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164" fontId="2" fillId="0" borderId="8" xfId="0" applyNumberFormat="1" applyFont="1" applyBorder="1" applyAlignment="1">
      <alignment horizontal="center" vertical="center"/>
    </xf>
    <xf numFmtId="0" fontId="4" fillId="0" borderId="59" xfId="0" applyFont="1" applyBorder="1" applyAlignment="1">
      <alignment horizontal="center"/>
    </xf>
    <xf numFmtId="2" fontId="4" fillId="0" borderId="31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49" fontId="4" fillId="23" borderId="8" xfId="0" applyNumberFormat="1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49" fontId="2" fillId="23" borderId="8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27" fillId="23" borderId="9" xfId="0" applyFont="1" applyFill="1" applyBorder="1" applyAlignment="1">
      <alignment horizontal="center"/>
    </xf>
    <xf numFmtId="0" fontId="5" fillId="23" borderId="9" xfId="0" applyFont="1" applyFill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2" fillId="0" borderId="60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11" fillId="0" borderId="49" xfId="0" applyFont="1" applyBorder="1" applyAlignment="1">
      <alignment horizontal="center"/>
    </xf>
    <xf numFmtId="0" fontId="11" fillId="0" borderId="64" xfId="0" applyFont="1" applyBorder="1" applyAlignment="1">
      <alignment horizontal="center"/>
    </xf>
    <xf numFmtId="0" fontId="27" fillId="0" borderId="40" xfId="0" applyFont="1" applyBorder="1" applyAlignment="1">
      <alignment horizontal="center"/>
    </xf>
    <xf numFmtId="165" fontId="5" fillId="0" borderId="0" xfId="0" applyNumberFormat="1" applyFont="1"/>
    <xf numFmtId="164" fontId="37" fillId="0" borderId="11" xfId="0" applyNumberFormat="1" applyFont="1" applyBorder="1" applyAlignment="1">
      <alignment horizontal="center" vertical="center"/>
    </xf>
    <xf numFmtId="0" fontId="4" fillId="14" borderId="50" xfId="0" applyFont="1" applyFill="1" applyBorder="1" applyAlignment="1">
      <alignment horizontal="center" vertical="center"/>
    </xf>
    <xf numFmtId="0" fontId="4" fillId="14" borderId="65" xfId="0" applyFont="1" applyFill="1" applyBorder="1" applyAlignment="1">
      <alignment horizontal="center" vertical="center"/>
    </xf>
    <xf numFmtId="49" fontId="4" fillId="14" borderId="7" xfId="0" applyNumberFormat="1" applyFont="1" applyFill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2" fontId="4" fillId="14" borderId="45" xfId="0" applyNumberFormat="1" applyFont="1" applyFill="1" applyBorder="1" applyAlignment="1">
      <alignment horizontal="center" vertical="center"/>
    </xf>
    <xf numFmtId="0" fontId="4" fillId="14" borderId="67" xfId="0" applyFont="1" applyFill="1" applyBorder="1" applyAlignment="1">
      <alignment horizontal="center" vertical="center"/>
    </xf>
    <xf numFmtId="49" fontId="4" fillId="14" borderId="68" xfId="0" applyNumberFormat="1" applyFont="1" applyFill="1" applyBorder="1" applyAlignment="1">
      <alignment horizontal="center" vertical="center"/>
    </xf>
    <xf numFmtId="2" fontId="4" fillId="14" borderId="44" xfId="0" applyNumberFormat="1" applyFont="1" applyFill="1" applyBorder="1" applyAlignment="1">
      <alignment horizontal="center" vertical="center"/>
    </xf>
    <xf numFmtId="0" fontId="4" fillId="14" borderId="56" xfId="0" applyFont="1" applyFill="1" applyBorder="1" applyAlignment="1">
      <alignment horizontal="center" vertical="center"/>
    </xf>
    <xf numFmtId="49" fontId="4" fillId="14" borderId="10" xfId="0" applyNumberFormat="1" applyFont="1" applyFill="1" applyBorder="1" applyAlignment="1">
      <alignment horizontal="center" vertical="center"/>
    </xf>
    <xf numFmtId="2" fontId="4" fillId="14" borderId="69" xfId="0" applyNumberFormat="1" applyFont="1" applyFill="1" applyBorder="1" applyAlignment="1">
      <alignment horizontal="center" vertical="center"/>
    </xf>
    <xf numFmtId="0" fontId="4" fillId="14" borderId="57" xfId="0" applyFont="1" applyFill="1" applyBorder="1" applyAlignment="1">
      <alignment horizontal="center" vertical="center"/>
    </xf>
    <xf numFmtId="49" fontId="4" fillId="14" borderId="49" xfId="0" applyNumberFormat="1" applyFont="1" applyFill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0" fontId="38" fillId="4" borderId="3" xfId="0" applyFont="1" applyFill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8" fillId="22" borderId="1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8" fillId="22" borderId="15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39" fillId="4" borderId="6" xfId="0" applyFont="1" applyFill="1" applyBorder="1" applyAlignment="1">
      <alignment horizontal="center" vertical="center"/>
    </xf>
    <xf numFmtId="0" fontId="0" fillId="22" borderId="0" xfId="0" applyFont="1" applyFill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/>
    </xf>
    <xf numFmtId="0" fontId="4" fillId="22" borderId="9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4" fillId="22" borderId="9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0" fillId="0" borderId="70" xfId="0" applyBorder="1"/>
    <xf numFmtId="0" fontId="11" fillId="0" borderId="15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2" fontId="14" fillId="0" borderId="7" xfId="0" applyNumberFormat="1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24" fillId="0" borderId="0" xfId="0" applyFont="1" applyAlignment="1">
      <alignment horizontal="center"/>
    </xf>
    <xf numFmtId="2" fontId="41" fillId="0" borderId="10" xfId="0" applyNumberFormat="1" applyFont="1" applyBorder="1" applyAlignment="1">
      <alignment horizontal="center"/>
    </xf>
    <xf numFmtId="167" fontId="4" fillId="0" borderId="0" xfId="0" applyNumberFormat="1" applyFont="1" applyBorder="1" applyAlignment="1">
      <alignment horizontal="center"/>
    </xf>
    <xf numFmtId="0" fontId="24" fillId="5" borderId="0" xfId="0" applyFont="1" applyFill="1" applyAlignment="1">
      <alignment horizontal="center"/>
    </xf>
    <xf numFmtId="2" fontId="4" fillId="3" borderId="10" xfId="0" applyNumberFormat="1" applyFont="1" applyFill="1" applyBorder="1" applyAlignment="1">
      <alignment horizontal="center"/>
    </xf>
    <xf numFmtId="2" fontId="4" fillId="5" borderId="10" xfId="0" applyNumberFormat="1" applyFont="1" applyFill="1" applyBorder="1" applyAlignment="1">
      <alignment horizontal="center"/>
    </xf>
    <xf numFmtId="0" fontId="40" fillId="0" borderId="0" xfId="0" applyFont="1"/>
    <xf numFmtId="2" fontId="8" fillId="0" borderId="0" xfId="0" applyNumberFormat="1" applyFont="1" applyBorder="1" applyAlignment="1">
      <alignment horizontal="center" vertical="center"/>
    </xf>
    <xf numFmtId="0" fontId="27" fillId="5" borderId="9" xfId="0" applyFont="1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26" xfId="0" applyBorder="1"/>
    <xf numFmtId="0" fontId="4" fillId="22" borderId="15" xfId="0" applyFont="1" applyFill="1" applyBorder="1" applyAlignment="1">
      <alignment horizontal="center" vertical="center" wrapText="1"/>
    </xf>
    <xf numFmtId="0" fontId="4" fillId="22" borderId="15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4" fillId="22" borderId="0" xfId="0" applyFont="1" applyFill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42" fillId="4" borderId="9" xfId="0" applyFont="1" applyFill="1" applyBorder="1" applyAlignment="1">
      <alignment horizontal="center" vertical="center"/>
    </xf>
    <xf numFmtId="0" fontId="42" fillId="0" borderId="9" xfId="0" applyFont="1" applyBorder="1" applyAlignment="1">
      <alignment horizontal="center" vertical="center"/>
    </xf>
    <xf numFmtId="0" fontId="43" fillId="0" borderId="9" xfId="0" applyFont="1" applyBorder="1" applyAlignment="1">
      <alignment horizontal="center" vertical="center"/>
    </xf>
    <xf numFmtId="0" fontId="43" fillId="4" borderId="9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4" fillId="24" borderId="9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/>
    </xf>
    <xf numFmtId="0" fontId="0" fillId="0" borderId="53" xfId="0" applyBorder="1"/>
    <xf numFmtId="0" fontId="44" fillId="25" borderId="15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/>
    </xf>
    <xf numFmtId="0" fontId="14" fillId="0" borderId="14" xfId="0" applyFont="1" applyBorder="1" applyAlignment="1">
      <alignment horizontal="center" vertical="center"/>
    </xf>
    <xf numFmtId="0" fontId="45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/>
    </xf>
    <xf numFmtId="0" fontId="8" fillId="0" borderId="15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/>
    </xf>
    <xf numFmtId="0" fontId="46" fillId="0" borderId="9" xfId="0" applyFont="1" applyBorder="1" applyAlignment="1">
      <alignment horizontal="center"/>
    </xf>
    <xf numFmtId="0" fontId="24" fillId="4" borderId="0" xfId="0" applyFont="1" applyFill="1" applyAlignment="1">
      <alignment horizontal="center"/>
    </xf>
    <xf numFmtId="2" fontId="47" fillId="0" borderId="10" xfId="0" applyNumberFormat="1" applyFont="1" applyBorder="1" applyAlignment="1">
      <alignment horizontal="center"/>
    </xf>
    <xf numFmtId="167" fontId="7" fillId="0" borderId="0" xfId="0" applyNumberFormat="1" applyFont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0" fillId="26" borderId="0" xfId="0" applyFont="1" applyFill="1"/>
    <xf numFmtId="0" fontId="0" fillId="28" borderId="0" xfId="0" applyFill="1" applyAlignment="1">
      <alignment horizontal="center"/>
    </xf>
    <xf numFmtId="0" fontId="8" fillId="4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8" fillId="22" borderId="5" xfId="0" applyFont="1" applyFill="1" applyBorder="1" applyAlignment="1">
      <alignment horizontal="left" vertical="center" wrapText="1"/>
    </xf>
    <xf numFmtId="0" fontId="8" fillId="0" borderId="73" xfId="0" applyFont="1" applyBorder="1" applyAlignment="1">
      <alignment horizontal="center"/>
    </xf>
    <xf numFmtId="0" fontId="8" fillId="22" borderId="5" xfId="0" applyFont="1" applyFill="1" applyBorder="1" applyAlignment="1">
      <alignment horizontal="center" vertical="center" wrapText="1"/>
    </xf>
    <xf numFmtId="0" fontId="0" fillId="4" borderId="74" xfId="0" applyFill="1" applyBorder="1"/>
    <xf numFmtId="0" fontId="4" fillId="0" borderId="5" xfId="0" applyFont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/>
    </xf>
    <xf numFmtId="0" fontId="50" fillId="29" borderId="73" xfId="0" applyFont="1" applyFill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/>
    </xf>
    <xf numFmtId="0" fontId="8" fillId="0" borderId="75" xfId="0" applyFont="1" applyBorder="1" applyAlignment="1">
      <alignment horizontal="center"/>
    </xf>
    <xf numFmtId="0" fontId="4" fillId="0" borderId="6" xfId="0" applyFont="1" applyBorder="1" applyAlignment="1">
      <alignment horizontal="left" vertical="center" wrapText="1"/>
    </xf>
    <xf numFmtId="0" fontId="8" fillId="22" borderId="6" xfId="0" applyFont="1" applyFill="1" applyBorder="1" applyAlignment="1">
      <alignment horizontal="center"/>
    </xf>
    <xf numFmtId="0" fontId="42" fillId="0" borderId="6" xfId="0" applyFont="1" applyBorder="1" applyAlignment="1">
      <alignment horizontal="center" vertical="center"/>
    </xf>
    <xf numFmtId="0" fontId="42" fillId="4" borderId="6" xfId="0" applyFont="1" applyFill="1" applyBorder="1" applyAlignment="1">
      <alignment horizontal="center" vertical="center"/>
    </xf>
    <xf numFmtId="0" fontId="8" fillId="22" borderId="6" xfId="0" applyFont="1" applyFill="1" applyBorder="1" applyAlignment="1">
      <alignment horizontal="center" vertical="center" wrapText="1"/>
    </xf>
    <xf numFmtId="0" fontId="50" fillId="27" borderId="6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27" fillId="21" borderId="15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 wrapText="1"/>
    </xf>
    <xf numFmtId="0" fontId="0" fillId="0" borderId="3" xfId="0" applyBorder="1"/>
    <xf numFmtId="0" fontId="11" fillId="0" borderId="34" xfId="0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7" fillId="0" borderId="34" xfId="0" applyFont="1" applyBorder="1" applyAlignment="1">
      <alignment horizontal="center" vertical="center" wrapText="1"/>
    </xf>
    <xf numFmtId="0" fontId="0" fillId="22" borderId="0" xfId="0" applyFill="1"/>
    <xf numFmtId="0" fontId="8" fillId="5" borderId="15" xfId="0" applyFont="1" applyFill="1" applyBorder="1" applyAlignment="1">
      <alignment horizontal="center" vertical="center"/>
    </xf>
    <xf numFmtId="0" fontId="11" fillId="22" borderId="34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/>
    </xf>
    <xf numFmtId="0" fontId="41" fillId="3" borderId="14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8" fillId="0" borderId="76" xfId="0" applyFont="1" applyBorder="1" applyAlignment="1">
      <alignment horizontal="center"/>
    </xf>
    <xf numFmtId="0" fontId="0" fillId="2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22" borderId="1" xfId="0" applyFont="1" applyFill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4" borderId="51" xfId="0" applyFont="1" applyFill="1" applyBorder="1" applyAlignment="1">
      <alignment horizontal="center" vertical="center"/>
    </xf>
    <xf numFmtId="0" fontId="0" fillId="22" borderId="0" xfId="0" applyFill="1" applyBorder="1"/>
    <xf numFmtId="0" fontId="43" fillId="22" borderId="9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wrapText="1"/>
    </xf>
    <xf numFmtId="0" fontId="8" fillId="4" borderId="56" xfId="0" applyFont="1" applyFill="1" applyBorder="1" applyAlignment="1">
      <alignment horizontal="center"/>
    </xf>
    <xf numFmtId="0" fontId="11" fillId="5" borderId="15" xfId="0" applyFont="1" applyFill="1" applyBorder="1" applyAlignment="1">
      <alignment horizontal="center" vertical="center"/>
    </xf>
    <xf numFmtId="0" fontId="8" fillId="21" borderId="14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/>
    </xf>
    <xf numFmtId="0" fontId="8" fillId="0" borderId="77" xfId="0" applyFont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11" fillId="4" borderId="57" xfId="0" applyFont="1" applyFill="1" applyBorder="1" applyAlignment="1">
      <alignment horizontal="center"/>
    </xf>
    <xf numFmtId="0" fontId="8" fillId="5" borderId="28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0" fillId="30" borderId="0" xfId="0" applyFont="1" applyFill="1" applyAlignment="1">
      <alignment horizontal="center"/>
    </xf>
    <xf numFmtId="0" fontId="0" fillId="30" borderId="0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11" fillId="32" borderId="15" xfId="0" applyFont="1" applyFill="1" applyBorder="1" applyAlignment="1">
      <alignment horizontal="center"/>
    </xf>
    <xf numFmtId="0" fontId="15" fillId="3" borderId="14" xfId="0" applyFont="1" applyFill="1" applyBorder="1" applyAlignment="1">
      <alignment horizontal="center" vertical="center"/>
    </xf>
    <xf numFmtId="0" fontId="8" fillId="22" borderId="5" xfId="0" applyFont="1" applyFill="1" applyBorder="1" applyAlignment="1">
      <alignment horizontal="center" vertical="center"/>
    </xf>
    <xf numFmtId="0" fontId="8" fillId="31" borderId="73" xfId="0" applyFont="1" applyFill="1" applyBorder="1" applyAlignment="1">
      <alignment horizontal="center"/>
    </xf>
    <xf numFmtId="0" fontId="0" fillId="22" borderId="74" xfId="0" applyFill="1" applyBorder="1"/>
    <xf numFmtId="0" fontId="8" fillId="0" borderId="33" xfId="0" applyFont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wrapText="1"/>
    </xf>
    <xf numFmtId="0" fontId="3" fillId="0" borderId="27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2" fontId="10" fillId="0" borderId="61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48" fillId="27" borderId="0" xfId="0" applyFont="1" applyFill="1" applyBorder="1" applyAlignment="1">
      <alignment horizontal="center" vertical="center"/>
    </xf>
    <xf numFmtId="0" fontId="48" fillId="27" borderId="72" xfId="0" applyFont="1" applyFill="1" applyBorder="1" applyAlignment="1">
      <alignment horizontal="center" vertical="center"/>
    </xf>
    <xf numFmtId="0" fontId="52" fillId="2" borderId="0" xfId="0" applyFont="1" applyFill="1" applyAlignment="1">
      <alignment horizontal="center"/>
    </xf>
    <xf numFmtId="0" fontId="53" fillId="0" borderId="9" xfId="0" applyFont="1" applyBorder="1" applyAlignment="1">
      <alignment horizontal="center"/>
    </xf>
    <xf numFmtId="0" fontId="53" fillId="0" borderId="15" xfId="0" applyFont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11" fillId="32" borderId="14" xfId="0" applyFont="1" applyFill="1" applyBorder="1" applyAlignment="1">
      <alignment horizontal="center"/>
    </xf>
    <xf numFmtId="0" fontId="8" fillId="32" borderId="71" xfId="0" applyFont="1" applyFill="1" applyBorder="1" applyAlignment="1">
      <alignment horizontal="center"/>
    </xf>
    <xf numFmtId="0" fontId="0" fillId="32" borderId="0" xfId="0" applyFill="1"/>
  </cellXfs>
  <cellStyles count="1">
    <cellStyle name="Normale" xfId="0" builtinId="0"/>
  </cellStyles>
  <dxfs count="9"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F10D0C"/>
      <rgbColor rgb="FF008000"/>
      <rgbColor rgb="FF000080"/>
      <rgbColor rgb="FF808000"/>
      <rgbColor rgb="FF800080"/>
      <rgbColor rgb="FF158466"/>
      <rgbColor rgb="FFB0AFB1"/>
      <rgbColor rgb="FF808080"/>
      <rgbColor rgb="FF9999FF"/>
      <rgbColor rgb="FF993366"/>
      <rgbColor rgb="FFFFFFCC"/>
      <rgbColor rgb="FFCCFFFF"/>
      <rgbColor rgb="FF660066"/>
      <rgbColor rgb="FFFFAA95"/>
      <rgbColor rgb="FF2A6099"/>
      <rgbColor rgb="FFC6D9F1"/>
      <rgbColor rgb="FF000080"/>
      <rgbColor rgb="FFFF00FF"/>
      <rgbColor rgb="FFFFF200"/>
      <rgbColor rgb="FF00FFFF"/>
      <rgbColor rgb="FF800080"/>
      <rgbColor rgb="FFFF3300"/>
      <rgbColor rgb="FF00AAAD"/>
      <rgbColor rgb="FF0000FF"/>
      <rgbColor rgb="FF00B0F0"/>
      <rgbColor rgb="FF95F1F0"/>
      <rgbColor rgb="FFCCFFCC"/>
      <rgbColor rgb="FFFFFFAB"/>
      <rgbColor rgb="FF69CEE5"/>
      <rgbColor rgb="FFFF9AFF"/>
      <rgbColor rgb="FFFE69FE"/>
      <rgbColor rgb="FFFFCC99"/>
      <rgbColor rgb="FF3366FF"/>
      <rgbColor rgb="FF00B500"/>
      <rgbColor rgb="FF8FD24E"/>
      <rgbColor rgb="FFFFCC00"/>
      <rgbColor rgb="FFFD8609"/>
      <rgbColor rgb="FFFD7405"/>
      <rgbColor rgb="FF666699"/>
      <rgbColor rgb="FF969696"/>
      <rgbColor rgb="FF003366"/>
      <rgbColor rgb="FF00AD00"/>
      <rgbColor rgb="FF003300"/>
      <rgbColor rgb="FF333300"/>
      <rgbColor rgb="FFC9211E"/>
      <rgbColor rgb="FFED1C24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W213"/>
  <sheetViews>
    <sheetView topLeftCell="A19" zoomScale="65" zoomScaleNormal="65" workbookViewId="0">
      <selection activeCell="N145" sqref="N145"/>
    </sheetView>
  </sheetViews>
  <sheetFormatPr defaultRowHeight="12.75"/>
  <cols>
    <col min="1" max="2" width="6.42578125" customWidth="1"/>
    <col min="3" max="3" width="25.140625" customWidth="1"/>
    <col min="4" max="4" width="5.85546875" customWidth="1"/>
    <col min="5" max="5" width="10" customWidth="1"/>
    <col min="6" max="6" width="9" customWidth="1"/>
    <col min="7" max="7" width="11.28515625" customWidth="1"/>
    <col min="8" max="8" width="13.7109375" customWidth="1"/>
    <col min="9" max="9" width="9" customWidth="1"/>
    <col min="10" max="10" width="8.5703125" customWidth="1"/>
    <col min="11" max="11" width="13.42578125" customWidth="1"/>
    <col min="12" max="12" width="6.42578125" customWidth="1"/>
    <col min="13" max="13" width="6.85546875" customWidth="1"/>
    <col min="14" max="14" width="9" customWidth="1"/>
    <col min="15" max="15" width="8.5703125" customWidth="1"/>
    <col min="16" max="16" width="12.7109375" customWidth="1"/>
    <col min="17" max="17" width="10" customWidth="1"/>
    <col min="18" max="18" width="10.42578125" customWidth="1"/>
    <col min="19" max="19" width="5.85546875" customWidth="1"/>
    <col min="20" max="20" width="9" customWidth="1"/>
    <col min="21" max="21" width="12.140625" customWidth="1"/>
    <col min="22" max="22" width="6.7109375" customWidth="1"/>
    <col min="23" max="23" width="9" customWidth="1"/>
    <col min="24" max="24" width="6.7109375" customWidth="1"/>
    <col min="25" max="25" width="8.5703125" customWidth="1"/>
    <col min="26" max="26" width="8.7109375" customWidth="1"/>
    <col min="27" max="27" width="10.42578125" customWidth="1"/>
    <col min="28" max="28" width="8.5703125" customWidth="1"/>
    <col min="29" max="29" width="6.140625" customWidth="1"/>
    <col min="30" max="30" width="7" customWidth="1"/>
    <col min="31" max="31" width="9" customWidth="1"/>
    <col min="32" max="32" width="10.85546875" customWidth="1"/>
    <col min="33" max="33" width="8.7109375" customWidth="1"/>
    <col min="34" max="34" width="6.85546875" customWidth="1"/>
    <col min="35" max="35" width="10.85546875" customWidth="1"/>
    <col min="36" max="36" width="8.28515625" customWidth="1"/>
    <col min="37" max="37" width="6.42578125" customWidth="1"/>
    <col min="38" max="38" width="8" customWidth="1"/>
    <col min="39" max="39" width="7.42578125" customWidth="1"/>
    <col min="40" max="40" width="5.85546875" customWidth="1"/>
    <col min="41" max="41" width="7" customWidth="1"/>
    <col min="42" max="42" width="6.42578125" customWidth="1"/>
    <col min="43" max="43" width="5.85546875" customWidth="1"/>
    <col min="44" max="44" width="6.140625" customWidth="1"/>
    <col min="45" max="1025" width="8.5703125" customWidth="1"/>
  </cols>
  <sheetData>
    <row r="1" spans="1:37">
      <c r="B1" s="522" t="s">
        <v>0</v>
      </c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2"/>
      <c r="P1" s="522"/>
      <c r="Q1" s="522"/>
      <c r="R1" s="522"/>
      <c r="S1" s="522"/>
      <c r="T1" s="522"/>
      <c r="U1" s="522"/>
      <c r="V1" s="522"/>
      <c r="W1" s="522"/>
      <c r="X1" s="522"/>
      <c r="Y1" s="522"/>
      <c r="Z1" s="522"/>
      <c r="AA1" s="522"/>
      <c r="AB1" s="522"/>
      <c r="AC1" s="522"/>
      <c r="AD1" s="522"/>
      <c r="AE1" s="522"/>
      <c r="AF1" s="522"/>
      <c r="AG1" s="522"/>
      <c r="AH1" s="522"/>
      <c r="AI1" s="522"/>
      <c r="AJ1" s="522"/>
      <c r="AK1" s="522"/>
    </row>
    <row r="2" spans="1:37"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522"/>
      <c r="P2" s="522"/>
      <c r="Q2" s="522"/>
      <c r="R2" s="522"/>
      <c r="S2" s="522"/>
      <c r="T2" s="522"/>
      <c r="U2" s="522"/>
      <c r="V2" s="522"/>
      <c r="W2" s="522"/>
      <c r="X2" s="522"/>
      <c r="Y2" s="522"/>
      <c r="Z2" s="522"/>
      <c r="AA2" s="522"/>
      <c r="AB2" s="522"/>
      <c r="AC2" s="522"/>
      <c r="AD2" s="522"/>
      <c r="AE2" s="522"/>
      <c r="AF2" s="522"/>
      <c r="AG2" s="522"/>
      <c r="AH2" s="522"/>
      <c r="AI2" s="522"/>
      <c r="AJ2" s="522"/>
      <c r="AK2" s="522"/>
    </row>
    <row r="3" spans="1:37">
      <c r="B3" s="1"/>
      <c r="C3" s="2" t="s">
        <v>1</v>
      </c>
      <c r="D3" s="3"/>
      <c r="E3" s="4">
        <v>1</v>
      </c>
      <c r="F3" s="4">
        <v>2</v>
      </c>
      <c r="G3" s="4">
        <v>3</v>
      </c>
      <c r="H3" s="4">
        <v>4</v>
      </c>
      <c r="I3" s="4">
        <v>5</v>
      </c>
      <c r="J3" s="4">
        <v>6</v>
      </c>
      <c r="K3" s="4">
        <v>7</v>
      </c>
      <c r="L3" s="4">
        <v>8</v>
      </c>
      <c r="M3" s="4">
        <v>9</v>
      </c>
      <c r="N3" s="4">
        <v>10</v>
      </c>
      <c r="O3" s="4">
        <v>11</v>
      </c>
      <c r="P3" s="4">
        <v>12</v>
      </c>
      <c r="Q3" s="4">
        <v>13</v>
      </c>
      <c r="R3" s="4">
        <v>14</v>
      </c>
      <c r="S3" s="4">
        <v>15</v>
      </c>
      <c r="T3" s="4">
        <v>16</v>
      </c>
      <c r="U3" s="4">
        <v>17</v>
      </c>
      <c r="V3" s="4">
        <v>18</v>
      </c>
      <c r="W3" s="4">
        <v>19</v>
      </c>
      <c r="X3" s="4">
        <v>20</v>
      </c>
      <c r="Y3" s="4">
        <v>21</v>
      </c>
      <c r="Z3" s="4">
        <v>22</v>
      </c>
      <c r="AA3" s="4">
        <v>23</v>
      </c>
      <c r="AB3" s="4">
        <v>24</v>
      </c>
      <c r="AC3" s="4">
        <v>25</v>
      </c>
      <c r="AD3" s="4">
        <v>26</v>
      </c>
      <c r="AE3" s="4">
        <v>27</v>
      </c>
      <c r="AF3" s="4">
        <v>28</v>
      </c>
      <c r="AG3" s="5">
        <v>29</v>
      </c>
      <c r="AH3" s="5">
        <v>30</v>
      </c>
      <c r="AI3" s="6">
        <v>31</v>
      </c>
      <c r="AJ3" s="3"/>
      <c r="AK3" s="3"/>
    </row>
    <row r="4" spans="1:37">
      <c r="B4" s="1" t="s">
        <v>2</v>
      </c>
      <c r="C4" s="7" t="s">
        <v>3</v>
      </c>
      <c r="D4" s="8"/>
      <c r="E4" s="9" t="s">
        <v>4</v>
      </c>
      <c r="F4" s="10" t="s">
        <v>5</v>
      </c>
      <c r="G4" s="11" t="s">
        <v>6</v>
      </c>
      <c r="H4" s="10" t="s">
        <v>6</v>
      </c>
      <c r="I4" s="10" t="s">
        <v>7</v>
      </c>
      <c r="J4" s="10" t="s">
        <v>8</v>
      </c>
      <c r="K4" s="10" t="s">
        <v>9</v>
      </c>
      <c r="L4" s="12" t="s">
        <v>4</v>
      </c>
      <c r="M4" s="10" t="s">
        <v>5</v>
      </c>
      <c r="N4" s="11" t="s">
        <v>6</v>
      </c>
      <c r="O4" s="10" t="s">
        <v>6</v>
      </c>
      <c r="P4" s="10" t="s">
        <v>7</v>
      </c>
      <c r="Q4" s="10" t="s">
        <v>8</v>
      </c>
      <c r="R4" s="10" t="s">
        <v>9</v>
      </c>
      <c r="S4" s="9" t="s">
        <v>4</v>
      </c>
      <c r="T4" s="10" t="s">
        <v>5</v>
      </c>
      <c r="U4" s="11" t="s">
        <v>6</v>
      </c>
      <c r="V4" s="10" t="s">
        <v>6</v>
      </c>
      <c r="W4" s="10" t="s">
        <v>7</v>
      </c>
      <c r="X4" s="10" t="s">
        <v>8</v>
      </c>
      <c r="Y4" s="10" t="s">
        <v>9</v>
      </c>
      <c r="Z4" s="9" t="s">
        <v>4</v>
      </c>
      <c r="AA4" s="10" t="s">
        <v>5</v>
      </c>
      <c r="AB4" s="11" t="s">
        <v>6</v>
      </c>
      <c r="AC4" s="10" t="s">
        <v>6</v>
      </c>
      <c r="AD4" s="10" t="s">
        <v>7</v>
      </c>
      <c r="AE4" s="10" t="s">
        <v>8</v>
      </c>
      <c r="AF4" s="10" t="s">
        <v>9</v>
      </c>
      <c r="AG4" s="9" t="s">
        <v>4</v>
      </c>
      <c r="AH4" s="10" t="s">
        <v>5</v>
      </c>
      <c r="AI4" s="11" t="s">
        <v>6</v>
      </c>
      <c r="AJ4" s="13" t="s">
        <v>4</v>
      </c>
      <c r="AK4" s="14" t="s">
        <v>10</v>
      </c>
    </row>
    <row r="5" spans="1:37">
      <c r="B5" s="15"/>
      <c r="C5" s="523" t="s">
        <v>11</v>
      </c>
      <c r="D5" s="16" t="s">
        <v>12</v>
      </c>
      <c r="E5" s="17"/>
      <c r="F5" s="18"/>
      <c r="G5" s="18"/>
      <c r="H5" s="18"/>
      <c r="I5" s="18"/>
      <c r="J5" s="18"/>
      <c r="K5" s="18"/>
      <c r="L5" s="19"/>
      <c r="M5" s="18"/>
      <c r="N5" s="18"/>
      <c r="O5" s="18"/>
      <c r="P5" s="18"/>
      <c r="Q5" s="18"/>
      <c r="R5" s="18"/>
      <c r="S5" s="17"/>
      <c r="T5" s="18"/>
      <c r="U5" s="18"/>
      <c r="V5" s="18"/>
      <c r="W5" s="18"/>
      <c r="X5" s="18"/>
      <c r="Y5" s="18"/>
      <c r="Z5" s="17"/>
      <c r="AA5" s="18"/>
      <c r="AB5" s="18"/>
      <c r="AC5" s="19"/>
      <c r="AD5" s="19"/>
      <c r="AE5" s="18"/>
      <c r="AF5" s="18"/>
      <c r="AG5" s="17"/>
      <c r="AH5" s="18"/>
      <c r="AI5" s="18"/>
      <c r="AJ5" s="20"/>
      <c r="AK5" s="21"/>
    </row>
    <row r="6" spans="1:37">
      <c r="B6" s="22"/>
      <c r="C6" s="523"/>
      <c r="D6" s="23" t="s">
        <v>13</v>
      </c>
      <c r="E6" s="24"/>
      <c r="F6" s="25"/>
      <c r="G6" s="25"/>
      <c r="H6" s="25"/>
      <c r="I6" s="25"/>
      <c r="J6" s="25"/>
      <c r="K6" s="25"/>
      <c r="L6" s="26"/>
      <c r="M6" s="25"/>
      <c r="N6" s="25"/>
      <c r="O6" s="25"/>
      <c r="P6" s="25"/>
      <c r="Q6" s="25"/>
      <c r="R6" s="25"/>
      <c r="S6" s="24"/>
      <c r="T6" s="25"/>
      <c r="U6" s="25"/>
      <c r="V6" s="25"/>
      <c r="W6" s="25"/>
      <c r="X6" s="25"/>
      <c r="Y6" s="25"/>
      <c r="Z6" s="24"/>
      <c r="AA6" s="25"/>
      <c r="AB6" s="25"/>
      <c r="AC6" s="26"/>
      <c r="AD6" s="26"/>
      <c r="AE6" s="25"/>
      <c r="AF6" s="25"/>
      <c r="AG6" s="24"/>
      <c r="AH6" s="25"/>
      <c r="AI6" s="25"/>
      <c r="AJ6" s="27">
        <f>SUM(E6:Q6)</f>
        <v>0</v>
      </c>
      <c r="AK6" s="28">
        <f>SUM(E7:Q7)</f>
        <v>0</v>
      </c>
    </row>
    <row r="7" spans="1:37">
      <c r="A7" s="29"/>
      <c r="B7" s="30"/>
      <c r="C7" s="31">
        <f>SUM(AJ5:AK7)</f>
        <v>0</v>
      </c>
      <c r="D7" s="32" t="s">
        <v>14</v>
      </c>
      <c r="E7" s="33"/>
      <c r="F7" s="34"/>
      <c r="G7" s="34"/>
      <c r="H7" s="34"/>
      <c r="I7" s="34"/>
      <c r="J7" s="34"/>
      <c r="K7" s="34"/>
      <c r="L7" s="35"/>
      <c r="M7" s="36"/>
      <c r="N7" s="36"/>
      <c r="O7" s="34"/>
      <c r="P7" s="34"/>
      <c r="Q7" s="34"/>
      <c r="R7" s="34"/>
      <c r="S7" s="33"/>
      <c r="T7" s="36"/>
      <c r="U7" s="36"/>
      <c r="V7" s="34"/>
      <c r="W7" s="34"/>
      <c r="X7" s="34"/>
      <c r="Y7" s="34"/>
      <c r="Z7" s="37"/>
      <c r="AA7" s="34"/>
      <c r="AB7" s="36"/>
      <c r="AC7" s="38"/>
      <c r="AD7" s="38"/>
      <c r="AE7" s="36"/>
      <c r="AF7" s="34"/>
      <c r="AG7" s="37"/>
      <c r="AH7" s="34"/>
      <c r="AI7" s="36"/>
      <c r="AJ7" s="39"/>
      <c r="AK7" s="21"/>
    </row>
    <row r="8" spans="1:37">
      <c r="B8" s="15"/>
      <c r="C8" s="40" t="s">
        <v>15</v>
      </c>
      <c r="D8" s="16" t="s">
        <v>12</v>
      </c>
      <c r="E8" s="41"/>
      <c r="F8" s="18"/>
      <c r="G8" s="18"/>
      <c r="H8" s="18"/>
      <c r="I8" s="18"/>
      <c r="J8" s="18"/>
      <c r="K8" s="18"/>
      <c r="L8" s="42"/>
      <c r="M8" s="43"/>
      <c r="N8" s="43"/>
      <c r="O8" s="18"/>
      <c r="P8" s="18"/>
      <c r="Q8" s="18"/>
      <c r="R8" s="18"/>
      <c r="S8" s="41"/>
      <c r="T8" s="43"/>
      <c r="U8" s="43"/>
      <c r="V8" s="18"/>
      <c r="W8" s="18"/>
      <c r="X8" s="18"/>
      <c r="Y8" s="18"/>
      <c r="Z8" s="17"/>
      <c r="AA8" s="18"/>
      <c r="AB8" s="43"/>
      <c r="AC8" s="19"/>
      <c r="AD8" s="19"/>
      <c r="AE8" s="43"/>
      <c r="AF8" s="18"/>
      <c r="AG8" s="17"/>
      <c r="AH8" s="18"/>
      <c r="AI8" s="43"/>
      <c r="AJ8" s="20"/>
      <c r="AK8" s="21"/>
    </row>
    <row r="9" spans="1:37">
      <c r="B9" s="22"/>
      <c r="C9" s="44"/>
      <c r="D9" s="23" t="s">
        <v>13</v>
      </c>
      <c r="E9" s="24"/>
      <c r="F9" s="25"/>
      <c r="G9" s="25"/>
      <c r="H9" s="25"/>
      <c r="I9" s="25"/>
      <c r="J9" s="25"/>
      <c r="K9" s="25"/>
      <c r="L9" s="26"/>
      <c r="M9" s="25"/>
      <c r="N9" s="25"/>
      <c r="O9" s="25"/>
      <c r="P9" s="25"/>
      <c r="Q9" s="25"/>
      <c r="R9" s="25"/>
      <c r="S9" s="24"/>
      <c r="T9" s="25"/>
      <c r="U9" s="25"/>
      <c r="V9" s="25"/>
      <c r="W9" s="25"/>
      <c r="X9" s="25"/>
      <c r="Y9" s="25"/>
      <c r="Z9" s="24"/>
      <c r="AA9" s="25"/>
      <c r="AB9" s="25"/>
      <c r="AC9" s="26"/>
      <c r="AD9" s="26"/>
      <c r="AE9" s="25"/>
      <c r="AF9" s="25"/>
      <c r="AG9" s="24"/>
      <c r="AH9" s="25"/>
      <c r="AI9" s="25"/>
      <c r="AJ9" s="27">
        <f>SUM(E9:Q9)</f>
        <v>0</v>
      </c>
      <c r="AK9" s="28">
        <f>SUM(E10:Q10)</f>
        <v>0</v>
      </c>
    </row>
    <row r="10" spans="1:37">
      <c r="A10" s="29"/>
      <c r="B10" s="30"/>
      <c r="C10" s="31" t="s">
        <v>16</v>
      </c>
      <c r="D10" s="32" t="s">
        <v>14</v>
      </c>
      <c r="E10" s="33"/>
      <c r="F10" s="34"/>
      <c r="G10" s="34"/>
      <c r="H10" s="34"/>
      <c r="I10" s="34"/>
      <c r="J10" s="34"/>
      <c r="K10" s="34"/>
      <c r="L10" s="35"/>
      <c r="M10" s="36"/>
      <c r="N10" s="36"/>
      <c r="O10" s="34"/>
      <c r="P10" s="34"/>
      <c r="Q10" s="34"/>
      <c r="R10" s="34"/>
      <c r="S10" s="33"/>
      <c r="T10" s="36"/>
      <c r="U10" s="36"/>
      <c r="V10" s="34"/>
      <c r="W10" s="34"/>
      <c r="X10" s="34"/>
      <c r="Y10" s="34"/>
      <c r="Z10" s="37"/>
      <c r="AA10" s="34"/>
      <c r="AB10" s="36"/>
      <c r="AC10" s="38"/>
      <c r="AD10" s="38"/>
      <c r="AE10" s="36"/>
      <c r="AF10" s="34"/>
      <c r="AG10" s="37"/>
      <c r="AH10" s="34"/>
      <c r="AI10" s="36"/>
      <c r="AJ10" s="39"/>
      <c r="AK10" s="21"/>
    </row>
    <row r="11" spans="1:37">
      <c r="B11" s="15"/>
      <c r="C11" s="45"/>
      <c r="D11" s="16" t="s">
        <v>12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9"/>
      <c r="AD11" s="19"/>
      <c r="AE11" s="18"/>
      <c r="AF11" s="18"/>
      <c r="AG11" s="18"/>
      <c r="AH11" s="18"/>
      <c r="AI11" s="18"/>
      <c r="AJ11" s="20"/>
      <c r="AK11" s="21"/>
    </row>
    <row r="12" spans="1:37">
      <c r="B12" s="22"/>
      <c r="C12" s="46"/>
      <c r="D12" s="23" t="s">
        <v>13</v>
      </c>
      <c r="E12" s="43"/>
      <c r="F12" s="43"/>
      <c r="G12" s="43"/>
      <c r="H12" s="25"/>
      <c r="I12" s="43"/>
      <c r="J12" s="43"/>
      <c r="K12" s="43"/>
      <c r="L12" s="43"/>
      <c r="M12" s="43"/>
      <c r="N12" s="43"/>
      <c r="O12" s="25"/>
      <c r="P12" s="25"/>
      <c r="Q12" s="25"/>
      <c r="R12" s="43"/>
      <c r="S12" s="43"/>
      <c r="T12" s="43"/>
      <c r="U12" s="43"/>
      <c r="V12" s="25"/>
      <c r="W12" s="25"/>
      <c r="X12" s="25"/>
      <c r="Y12" s="43"/>
      <c r="Z12" s="43"/>
      <c r="AA12" s="43"/>
      <c r="AB12" s="43"/>
      <c r="AC12" s="42"/>
      <c r="AD12" s="42"/>
      <c r="AE12" s="25"/>
      <c r="AF12" s="43"/>
      <c r="AG12" s="43"/>
      <c r="AH12" s="43"/>
      <c r="AI12" s="43"/>
      <c r="AJ12" s="27">
        <f>SUM(E12:Q12)</f>
        <v>0</v>
      </c>
      <c r="AK12" s="28">
        <f>SUM(E13:Q13)</f>
        <v>0</v>
      </c>
    </row>
    <row r="13" spans="1:37">
      <c r="A13" s="29"/>
      <c r="B13" s="30"/>
      <c r="C13" s="47" t="s">
        <v>16</v>
      </c>
      <c r="D13" s="32" t="s">
        <v>14</v>
      </c>
      <c r="E13" s="48"/>
      <c r="F13" s="49"/>
      <c r="G13" s="49"/>
      <c r="H13" s="34"/>
      <c r="I13" s="49"/>
      <c r="J13" s="49"/>
      <c r="K13" s="48"/>
      <c r="L13" s="48"/>
      <c r="M13" s="49"/>
      <c r="N13" s="49"/>
      <c r="O13" s="34"/>
      <c r="P13" s="34"/>
      <c r="Q13" s="34"/>
      <c r="R13" s="48"/>
      <c r="S13" s="48"/>
      <c r="T13" s="49"/>
      <c r="U13" s="49"/>
      <c r="V13" s="34"/>
      <c r="W13" s="34"/>
      <c r="X13" s="34"/>
      <c r="Y13" s="48"/>
      <c r="Z13" s="48"/>
      <c r="AA13" s="48"/>
      <c r="AB13" s="48"/>
      <c r="AC13" s="50"/>
      <c r="AD13" s="50"/>
      <c r="AE13" s="34"/>
      <c r="AF13" s="48"/>
      <c r="AG13" s="48"/>
      <c r="AH13" s="48"/>
      <c r="AI13" s="48"/>
      <c r="AJ13" s="39"/>
      <c r="AK13" s="21"/>
    </row>
    <row r="14" spans="1:37">
      <c r="B14" s="15"/>
      <c r="C14" s="51" t="s">
        <v>16</v>
      </c>
      <c r="D14" s="16" t="s">
        <v>12</v>
      </c>
      <c r="E14" s="52"/>
      <c r="F14" s="52"/>
      <c r="G14" s="52"/>
      <c r="H14" s="43"/>
      <c r="I14" s="52"/>
      <c r="J14" s="52"/>
      <c r="K14" s="52"/>
      <c r="L14" s="52"/>
      <c r="M14" s="52"/>
      <c r="N14" s="52"/>
      <c r="O14" s="43"/>
      <c r="P14" s="43"/>
      <c r="Q14" s="43"/>
      <c r="R14" s="52"/>
      <c r="S14" s="52"/>
      <c r="T14" s="52"/>
      <c r="U14" s="52"/>
      <c r="V14" s="43"/>
      <c r="W14" s="43"/>
      <c r="X14" s="43"/>
      <c r="Y14" s="52"/>
      <c r="Z14" s="52"/>
      <c r="AA14" s="52"/>
      <c r="AB14" s="52"/>
      <c r="AC14" s="53"/>
      <c r="AD14" s="53"/>
      <c r="AE14" s="43"/>
      <c r="AF14" s="52"/>
      <c r="AG14" s="52"/>
      <c r="AH14" s="52"/>
      <c r="AI14" s="52"/>
      <c r="AJ14" s="20"/>
      <c r="AK14" s="21"/>
    </row>
    <row r="15" spans="1:37">
      <c r="B15" s="22"/>
      <c r="C15" s="54" t="s">
        <v>16</v>
      </c>
      <c r="D15" s="23" t="s">
        <v>13</v>
      </c>
      <c r="E15" s="43"/>
      <c r="F15" s="43"/>
      <c r="G15" s="43"/>
      <c r="H15" s="55"/>
      <c r="I15" s="43"/>
      <c r="J15" s="43"/>
      <c r="K15" s="43"/>
      <c r="L15" s="43"/>
      <c r="M15" s="43"/>
      <c r="N15" s="43"/>
      <c r="O15" s="55"/>
      <c r="P15" s="55"/>
      <c r="Q15" s="55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2"/>
      <c r="AD15" s="42"/>
      <c r="AE15" s="43"/>
      <c r="AF15" s="43"/>
      <c r="AG15" s="43"/>
      <c r="AH15" s="43"/>
      <c r="AI15" s="43"/>
      <c r="AJ15" s="27">
        <f>SUM(E15:Q15)</f>
        <v>0</v>
      </c>
      <c r="AK15" s="28">
        <f>SUM(E16:Q16)</f>
        <v>0</v>
      </c>
    </row>
    <row r="16" spans="1:37">
      <c r="A16" s="29"/>
      <c r="B16" s="30"/>
      <c r="C16" s="56" t="s">
        <v>16</v>
      </c>
      <c r="D16" s="32" t="s">
        <v>14</v>
      </c>
      <c r="E16" s="48"/>
      <c r="F16" s="49"/>
      <c r="G16" s="49"/>
      <c r="H16" s="48"/>
      <c r="I16" s="49"/>
      <c r="J16" s="49"/>
      <c r="K16" s="48"/>
      <c r="L16" s="48"/>
      <c r="M16" s="49"/>
      <c r="N16" s="49"/>
      <c r="O16" s="48"/>
      <c r="P16" s="48"/>
      <c r="Q16" s="48"/>
      <c r="R16" s="48"/>
      <c r="S16" s="48"/>
      <c r="T16" s="49"/>
      <c r="U16" s="49"/>
      <c r="V16" s="48"/>
      <c r="W16" s="48"/>
      <c r="X16" s="48"/>
      <c r="Y16" s="48"/>
      <c r="Z16" s="48"/>
      <c r="AA16" s="48"/>
      <c r="AB16" s="48"/>
      <c r="AC16" s="50"/>
      <c r="AD16" s="50"/>
      <c r="AE16" s="48"/>
      <c r="AF16" s="48"/>
      <c r="AG16" s="48"/>
      <c r="AH16" s="48"/>
      <c r="AI16" s="48"/>
      <c r="AJ16" s="39"/>
      <c r="AK16" s="21"/>
    </row>
    <row r="17" spans="1:44">
      <c r="B17" s="15"/>
      <c r="C17" s="57" t="s">
        <v>17</v>
      </c>
      <c r="D17" s="16" t="s">
        <v>12</v>
      </c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3"/>
      <c r="AD17" s="53"/>
      <c r="AE17" s="52"/>
      <c r="AF17" s="52"/>
      <c r="AG17" s="52"/>
      <c r="AH17" s="52"/>
      <c r="AI17" s="52"/>
      <c r="AJ17" s="20"/>
      <c r="AK17" s="21"/>
    </row>
    <row r="18" spans="1:44">
      <c r="B18" s="22"/>
      <c r="C18" s="58" t="s">
        <v>18</v>
      </c>
      <c r="D18" s="23" t="s">
        <v>13</v>
      </c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2"/>
      <c r="AD18" s="42"/>
      <c r="AE18" s="43"/>
      <c r="AF18" s="43"/>
      <c r="AG18" s="43"/>
      <c r="AH18" s="43"/>
      <c r="AI18" s="43"/>
      <c r="AJ18" s="27">
        <f>SUM(E18:Q18)</f>
        <v>0</v>
      </c>
      <c r="AK18" s="28">
        <f>SUM(E19:Q19)</f>
        <v>0</v>
      </c>
    </row>
    <row r="19" spans="1:44">
      <c r="B19" s="30"/>
      <c r="C19" s="59" t="s">
        <v>19</v>
      </c>
      <c r="D19" s="32" t="s">
        <v>14</v>
      </c>
      <c r="E19" s="48"/>
      <c r="F19" s="49"/>
      <c r="G19" s="49"/>
      <c r="H19" s="48"/>
      <c r="I19" s="49"/>
      <c r="J19" s="49"/>
      <c r="K19" s="48"/>
      <c r="L19" s="48"/>
      <c r="M19" s="49"/>
      <c r="N19" s="49"/>
      <c r="O19" s="48"/>
      <c r="P19" s="48"/>
      <c r="Q19" s="48"/>
      <c r="R19" s="48"/>
      <c r="S19" s="48"/>
      <c r="T19" s="49"/>
      <c r="U19" s="49"/>
      <c r="V19" s="48"/>
      <c r="W19" s="48"/>
      <c r="X19" s="48"/>
      <c r="Y19" s="48"/>
      <c r="Z19" s="48"/>
      <c r="AA19" s="48"/>
      <c r="AB19" s="48"/>
      <c r="AC19" s="50"/>
      <c r="AD19" s="50"/>
      <c r="AE19" s="48"/>
      <c r="AF19" s="48"/>
      <c r="AG19" s="48"/>
      <c r="AH19" s="48"/>
      <c r="AI19" s="48"/>
      <c r="AJ19" s="39"/>
      <c r="AK19" s="21"/>
    </row>
    <row r="20" spans="1:44">
      <c r="B20" s="15"/>
      <c r="C20" s="60" t="s">
        <v>20</v>
      </c>
      <c r="D20" s="16" t="s">
        <v>12</v>
      </c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3"/>
      <c r="AD20" s="53"/>
      <c r="AE20" s="52"/>
      <c r="AF20" s="52"/>
      <c r="AG20" s="52"/>
      <c r="AH20" s="52"/>
      <c r="AI20" s="52"/>
      <c r="AJ20" s="20"/>
      <c r="AK20" s="21"/>
    </row>
    <row r="21" spans="1:44">
      <c r="B21" s="22"/>
      <c r="C21" s="61" t="s">
        <v>21</v>
      </c>
      <c r="D21" s="23" t="s">
        <v>13</v>
      </c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2"/>
      <c r="AD21" s="42"/>
      <c r="AE21" s="43"/>
      <c r="AF21" s="43"/>
      <c r="AG21" s="43"/>
      <c r="AH21" s="43"/>
      <c r="AI21" s="43"/>
      <c r="AJ21" s="27">
        <f>SUM(E21:Q21)</f>
        <v>0</v>
      </c>
      <c r="AK21" s="28">
        <f>SUM(E22:Q22)</f>
        <v>0</v>
      </c>
    </row>
    <row r="22" spans="1:44">
      <c r="A22" s="29"/>
      <c r="B22" s="30"/>
      <c r="C22" s="62" t="s">
        <v>16</v>
      </c>
      <c r="D22" s="32" t="s">
        <v>14</v>
      </c>
      <c r="E22" s="48"/>
      <c r="F22" s="49"/>
      <c r="G22" s="49"/>
      <c r="H22" s="48"/>
      <c r="I22" s="49"/>
      <c r="J22" s="49"/>
      <c r="K22" s="48"/>
      <c r="L22" s="48"/>
      <c r="M22" s="49"/>
      <c r="N22" s="49"/>
      <c r="O22" s="48"/>
      <c r="P22" s="48"/>
      <c r="Q22" s="48"/>
      <c r="R22" s="48"/>
      <c r="S22" s="48"/>
      <c r="T22" s="49"/>
      <c r="U22" s="49"/>
      <c r="V22" s="48"/>
      <c r="W22" s="48"/>
      <c r="X22" s="48"/>
      <c r="Y22" s="48"/>
      <c r="Z22" s="48"/>
      <c r="AA22" s="48"/>
      <c r="AB22" s="48"/>
      <c r="AC22" s="50"/>
      <c r="AD22" s="50"/>
      <c r="AE22" s="48"/>
      <c r="AF22" s="48"/>
      <c r="AG22" s="48"/>
      <c r="AH22" s="48"/>
      <c r="AI22" s="48"/>
      <c r="AJ22" s="39"/>
      <c r="AK22" s="21"/>
    </row>
    <row r="23" spans="1:44">
      <c r="B23" s="15"/>
      <c r="C23" s="63" t="s">
        <v>16</v>
      </c>
      <c r="D23" s="16" t="s">
        <v>12</v>
      </c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3"/>
      <c r="AD23" s="53"/>
      <c r="AE23" s="52"/>
      <c r="AF23" s="52"/>
      <c r="AG23" s="52"/>
      <c r="AH23" s="52"/>
      <c r="AI23" s="52"/>
      <c r="AJ23" s="20"/>
      <c r="AK23" s="21"/>
    </row>
    <row r="24" spans="1:44">
      <c r="B24" s="22"/>
      <c r="C24" s="64" t="s">
        <v>22</v>
      </c>
      <c r="D24" s="23" t="s">
        <v>13</v>
      </c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2"/>
      <c r="AD24" s="42"/>
      <c r="AE24" s="43"/>
      <c r="AF24" s="43"/>
      <c r="AG24" s="43"/>
      <c r="AH24" s="43"/>
      <c r="AI24" s="43"/>
      <c r="AJ24" s="27">
        <f>SUM(E24:Q24)</f>
        <v>0</v>
      </c>
      <c r="AK24" s="28">
        <f>SUM(E25:Q25)</f>
        <v>0</v>
      </c>
    </row>
    <row r="25" spans="1:44">
      <c r="A25" s="29"/>
      <c r="B25" s="30"/>
      <c r="C25" s="31" t="s">
        <v>23</v>
      </c>
      <c r="D25" s="32" t="s">
        <v>14</v>
      </c>
      <c r="E25" s="48"/>
      <c r="F25" s="49"/>
      <c r="G25" s="49"/>
      <c r="H25" s="36"/>
      <c r="I25" s="49"/>
      <c r="J25" s="49"/>
      <c r="K25" s="48"/>
      <c r="L25" s="48"/>
      <c r="M25" s="49"/>
      <c r="N25" s="49"/>
      <c r="O25" s="36"/>
      <c r="P25" s="36"/>
      <c r="Q25" s="36"/>
      <c r="R25" s="48"/>
      <c r="S25" s="48"/>
      <c r="T25" s="49"/>
      <c r="U25" s="49"/>
      <c r="V25" s="36"/>
      <c r="W25" s="36"/>
      <c r="X25" s="36"/>
      <c r="Y25" s="48"/>
      <c r="Z25" s="48"/>
      <c r="AA25" s="48"/>
      <c r="AB25" s="48"/>
      <c r="AC25" s="50"/>
      <c r="AD25" s="50"/>
      <c r="AE25" s="36"/>
      <c r="AF25" s="48"/>
      <c r="AG25" s="48"/>
      <c r="AH25" s="48"/>
      <c r="AI25" s="48"/>
      <c r="AJ25" s="39"/>
      <c r="AK25" s="21"/>
    </row>
    <row r="26" spans="1:44">
      <c r="C26" s="65" t="s">
        <v>24</v>
      </c>
      <c r="D26" s="66" t="s">
        <v>12</v>
      </c>
      <c r="E26" s="52"/>
      <c r="F26" s="52"/>
      <c r="G26" s="52"/>
      <c r="H26" s="52"/>
      <c r="I26" s="52"/>
      <c r="J26" s="52"/>
      <c r="K26" s="67"/>
      <c r="L26" s="52"/>
      <c r="M26" s="52"/>
      <c r="N26" s="52"/>
      <c r="O26" s="52"/>
      <c r="P26" s="52"/>
      <c r="Q26" s="52"/>
      <c r="R26" s="67"/>
      <c r="S26" s="52"/>
      <c r="T26" s="52"/>
      <c r="U26" s="52"/>
      <c r="V26" s="52"/>
      <c r="W26" s="52"/>
      <c r="X26" s="52"/>
      <c r="Y26" s="67"/>
      <c r="Z26" s="67"/>
      <c r="AA26" s="52"/>
      <c r="AB26" s="52"/>
      <c r="AC26" s="53"/>
      <c r="AD26" s="53"/>
      <c r="AE26" s="52"/>
      <c r="AF26" s="67"/>
      <c r="AG26" s="67"/>
      <c r="AH26" s="52"/>
      <c r="AI26" s="52"/>
      <c r="AJ26" s="20"/>
      <c r="AK26" s="21"/>
    </row>
    <row r="27" spans="1:44">
      <c r="C27" s="68" t="s">
        <v>25</v>
      </c>
      <c r="D27" s="69" t="s">
        <v>13</v>
      </c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1"/>
      <c r="AD27" s="71"/>
      <c r="AE27" s="70"/>
      <c r="AF27" s="70"/>
      <c r="AG27" s="70"/>
      <c r="AH27" s="70"/>
      <c r="AI27" s="70"/>
      <c r="AJ27" s="72">
        <f>SUM(E27:Q27)</f>
        <v>0</v>
      </c>
      <c r="AK27" s="73">
        <f>SUM(E28:AI28)</f>
        <v>0</v>
      </c>
    </row>
    <row r="29" spans="1:44">
      <c r="B29" s="74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6"/>
      <c r="Q29" s="75"/>
      <c r="R29" s="75"/>
      <c r="S29" s="75"/>
      <c r="T29" s="76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</row>
    <row r="30" spans="1:44">
      <c r="C30" s="2" t="s">
        <v>1</v>
      </c>
      <c r="D30" s="3"/>
      <c r="E30" s="4">
        <v>1</v>
      </c>
      <c r="F30" s="4">
        <v>2</v>
      </c>
      <c r="G30" s="4">
        <v>3</v>
      </c>
      <c r="H30" s="4">
        <v>4</v>
      </c>
      <c r="I30" s="4">
        <v>5</v>
      </c>
      <c r="J30" s="77">
        <v>6</v>
      </c>
      <c r="K30" s="4">
        <v>7</v>
      </c>
      <c r="L30" s="4">
        <v>8</v>
      </c>
      <c r="M30" s="4">
        <v>9</v>
      </c>
      <c r="N30" s="4">
        <v>10</v>
      </c>
      <c r="O30" s="4">
        <v>11</v>
      </c>
      <c r="P30" s="4">
        <v>12</v>
      </c>
      <c r="Q30" s="4">
        <v>13</v>
      </c>
      <c r="R30" s="4">
        <v>14</v>
      </c>
      <c r="S30" s="4">
        <v>15</v>
      </c>
      <c r="T30" s="4">
        <v>16</v>
      </c>
      <c r="U30" s="4">
        <v>17</v>
      </c>
      <c r="V30" s="4">
        <v>18</v>
      </c>
      <c r="W30" s="4">
        <v>19</v>
      </c>
      <c r="X30" s="4">
        <v>20</v>
      </c>
      <c r="Y30" s="4">
        <v>21</v>
      </c>
      <c r="Z30" s="4">
        <v>22</v>
      </c>
      <c r="AA30" s="4">
        <v>23</v>
      </c>
      <c r="AB30" s="4">
        <v>24</v>
      </c>
      <c r="AC30" s="4">
        <v>25</v>
      </c>
      <c r="AD30" s="4">
        <v>26</v>
      </c>
      <c r="AE30" s="4">
        <v>27</v>
      </c>
      <c r="AF30" s="4">
        <v>28</v>
      </c>
      <c r="AG30" s="5">
        <v>29</v>
      </c>
      <c r="AH30" s="5">
        <v>30</v>
      </c>
      <c r="AI30" s="6">
        <v>31</v>
      </c>
      <c r="AJ30" s="3"/>
      <c r="AK30" s="3"/>
      <c r="AL30" s="78">
        <v>1</v>
      </c>
      <c r="AM30" s="78">
        <v>2</v>
      </c>
      <c r="AN30" s="4">
        <v>3</v>
      </c>
      <c r="AO30" s="4">
        <v>4</v>
      </c>
      <c r="AP30" s="4">
        <v>5</v>
      </c>
      <c r="AQ30" s="4">
        <v>6</v>
      </c>
      <c r="AR30" s="4">
        <v>7</v>
      </c>
    </row>
    <row r="31" spans="1:44">
      <c r="B31" s="1" t="s">
        <v>2</v>
      </c>
      <c r="C31" s="79" t="s">
        <v>26</v>
      </c>
      <c r="D31" s="8"/>
      <c r="E31" s="9" t="s">
        <v>4</v>
      </c>
      <c r="F31" s="10" t="s">
        <v>5</v>
      </c>
      <c r="G31" s="11" t="s">
        <v>6</v>
      </c>
      <c r="H31" s="10" t="s">
        <v>6</v>
      </c>
      <c r="I31" s="10" t="s">
        <v>7</v>
      </c>
      <c r="J31" s="10" t="s">
        <v>8</v>
      </c>
      <c r="K31" s="10" t="s">
        <v>9</v>
      </c>
      <c r="L31" s="12" t="s">
        <v>4</v>
      </c>
      <c r="M31" s="10" t="s">
        <v>5</v>
      </c>
      <c r="N31" s="11" t="s">
        <v>6</v>
      </c>
      <c r="O31" s="10" t="s">
        <v>6</v>
      </c>
      <c r="P31" s="10" t="s">
        <v>7</v>
      </c>
      <c r="Q31" s="10" t="s">
        <v>8</v>
      </c>
      <c r="R31" s="10" t="s">
        <v>9</v>
      </c>
      <c r="S31" s="9" t="s">
        <v>4</v>
      </c>
      <c r="T31" s="10" t="s">
        <v>5</v>
      </c>
      <c r="U31" s="11" t="s">
        <v>6</v>
      </c>
      <c r="V31" s="10" t="s">
        <v>6</v>
      </c>
      <c r="W31" s="10" t="s">
        <v>7</v>
      </c>
      <c r="X31" s="10" t="s">
        <v>8</v>
      </c>
      <c r="Y31" s="10" t="s">
        <v>9</v>
      </c>
      <c r="Z31" s="9" t="s">
        <v>4</v>
      </c>
      <c r="AA31" s="10" t="s">
        <v>5</v>
      </c>
      <c r="AB31" s="11" t="s">
        <v>6</v>
      </c>
      <c r="AC31" s="80" t="s">
        <v>6</v>
      </c>
      <c r="AD31" s="80" t="s">
        <v>7</v>
      </c>
      <c r="AE31" s="10" t="s">
        <v>8</v>
      </c>
      <c r="AF31" s="10" t="s">
        <v>9</v>
      </c>
      <c r="AG31" s="9" t="s">
        <v>4</v>
      </c>
      <c r="AH31" s="10" t="s">
        <v>5</v>
      </c>
      <c r="AI31" s="11" t="s">
        <v>6</v>
      </c>
      <c r="AJ31" s="81" t="s">
        <v>4</v>
      </c>
      <c r="AK31" s="14" t="s">
        <v>10</v>
      </c>
      <c r="AL31" s="10" t="s">
        <v>6</v>
      </c>
      <c r="AM31" s="10" t="s">
        <v>7</v>
      </c>
      <c r="AN31" s="10" t="s">
        <v>8</v>
      </c>
      <c r="AO31" s="10" t="s">
        <v>9</v>
      </c>
      <c r="AP31" s="9" t="s">
        <v>4</v>
      </c>
      <c r="AQ31" s="80" t="s">
        <v>5</v>
      </c>
      <c r="AR31" s="11" t="s">
        <v>6</v>
      </c>
    </row>
    <row r="32" spans="1:44" ht="50.45" customHeight="1">
      <c r="B32" s="82"/>
      <c r="C32" s="524" t="s">
        <v>22</v>
      </c>
      <c r="D32" s="16" t="s">
        <v>12</v>
      </c>
      <c r="E32" s="17"/>
      <c r="F32" s="84" t="s">
        <v>27</v>
      </c>
      <c r="G32" s="85"/>
      <c r="H32" s="85"/>
      <c r="I32" s="86" t="s">
        <v>28</v>
      </c>
      <c r="J32" s="85"/>
      <c r="K32" s="18"/>
      <c r="L32" s="87" t="s">
        <v>29</v>
      </c>
      <c r="M32" s="18"/>
      <c r="N32" s="18"/>
      <c r="O32" s="18"/>
      <c r="P32" s="86" t="s">
        <v>30</v>
      </c>
      <c r="Q32" s="18"/>
      <c r="R32" s="18"/>
      <c r="S32" s="17"/>
      <c r="T32" s="85"/>
      <c r="U32" s="85"/>
      <c r="V32" s="85"/>
      <c r="W32" s="86" t="s">
        <v>30</v>
      </c>
      <c r="X32" s="85"/>
      <c r="Y32" s="18"/>
      <c r="Z32" s="17"/>
      <c r="AA32" s="18"/>
      <c r="AB32" s="18"/>
      <c r="AC32" s="87" t="s">
        <v>31</v>
      </c>
      <c r="AD32" s="87" t="s">
        <v>31</v>
      </c>
      <c r="AE32" s="18"/>
      <c r="AF32" s="18"/>
      <c r="AG32" s="17"/>
      <c r="AH32" s="85"/>
      <c r="AI32" s="85"/>
      <c r="AJ32" s="20"/>
      <c r="AK32" s="21"/>
      <c r="AL32" s="87" t="s">
        <v>31</v>
      </c>
      <c r="AM32" s="88"/>
      <c r="AN32" s="85"/>
      <c r="AP32" s="89"/>
      <c r="AQ32" s="87" t="s">
        <v>31</v>
      </c>
    </row>
    <row r="33" spans="1:44" ht="45" customHeight="1">
      <c r="B33" s="90"/>
      <c r="C33" s="524"/>
      <c r="D33" s="23" t="s">
        <v>13</v>
      </c>
      <c r="E33" s="91" t="s">
        <v>16</v>
      </c>
      <c r="F33" s="92" t="s">
        <v>32</v>
      </c>
      <c r="G33" s="25"/>
      <c r="H33" s="25"/>
      <c r="I33" s="88"/>
      <c r="J33" s="25"/>
      <c r="K33" s="25"/>
      <c r="L33" s="26"/>
      <c r="M33" s="85"/>
      <c r="N33" s="85"/>
      <c r="O33" s="85"/>
      <c r="P33" s="88"/>
      <c r="Q33" s="25"/>
      <c r="R33" s="25"/>
      <c r="S33" s="24"/>
      <c r="T33" s="25"/>
      <c r="U33" s="25"/>
      <c r="V33" s="25"/>
      <c r="W33" s="88"/>
      <c r="X33" s="25"/>
      <c r="Y33" s="25"/>
      <c r="Z33" s="24"/>
      <c r="AA33" s="85"/>
      <c r="AB33" s="85"/>
      <c r="AC33" s="93"/>
      <c r="AD33" s="26"/>
      <c r="AE33" s="25"/>
      <c r="AF33" s="25"/>
      <c r="AG33" s="24"/>
      <c r="AH33" s="25"/>
      <c r="AI33" s="25"/>
      <c r="AJ33" s="27">
        <f>SUM(E33:Q33)</f>
        <v>0</v>
      </c>
      <c r="AK33" s="28">
        <f>SUM(E34:Q34)</f>
        <v>0</v>
      </c>
      <c r="AL33" s="94"/>
      <c r="AM33" s="88"/>
      <c r="AP33" s="89"/>
      <c r="AQ33" s="94"/>
      <c r="AR33" s="85"/>
    </row>
    <row r="34" spans="1:44" ht="24" customHeight="1">
      <c r="A34" s="29"/>
      <c r="B34" s="95"/>
      <c r="C34" s="96">
        <f>SUM(AJ32:AK34)</f>
        <v>0</v>
      </c>
      <c r="D34" s="32" t="s">
        <v>14</v>
      </c>
      <c r="E34" s="33"/>
      <c r="F34" s="34"/>
      <c r="G34" s="34"/>
      <c r="H34" s="34"/>
      <c r="I34" s="97"/>
      <c r="J34" s="34"/>
      <c r="K34" s="34"/>
      <c r="L34" s="35"/>
      <c r="M34" s="36"/>
      <c r="N34" s="36"/>
      <c r="O34" s="34"/>
      <c r="P34" s="97"/>
      <c r="Q34" s="85"/>
      <c r="R34" s="98" t="s">
        <v>16</v>
      </c>
      <c r="S34" s="33"/>
      <c r="T34" s="98" t="s">
        <v>33</v>
      </c>
      <c r="U34" s="36"/>
      <c r="V34" s="34"/>
      <c r="W34" s="97"/>
      <c r="X34" s="34"/>
      <c r="Y34" s="34"/>
      <c r="Z34" s="37"/>
      <c r="AA34" s="34"/>
      <c r="AB34" s="36"/>
      <c r="AC34" s="38"/>
      <c r="AD34" s="38"/>
      <c r="AE34" s="85"/>
      <c r="AF34" s="34"/>
      <c r="AG34" s="33"/>
      <c r="AH34" s="36"/>
      <c r="AI34" s="36"/>
      <c r="AJ34" s="39"/>
      <c r="AK34" s="21"/>
      <c r="AL34" s="99" t="s">
        <v>34</v>
      </c>
      <c r="AM34" s="88"/>
      <c r="AP34" s="89"/>
      <c r="AQ34" s="94"/>
    </row>
    <row r="35" spans="1:44">
      <c r="B35" s="82"/>
      <c r="C35" s="524" t="s">
        <v>16</v>
      </c>
      <c r="D35" s="16" t="s">
        <v>12</v>
      </c>
      <c r="E35" s="41"/>
      <c r="F35" s="18"/>
      <c r="G35" s="18"/>
      <c r="H35" s="18"/>
      <c r="I35" s="18"/>
      <c r="J35" s="18"/>
      <c r="K35" s="18"/>
      <c r="L35" s="42"/>
      <c r="M35" s="43"/>
      <c r="N35" s="43"/>
      <c r="O35" s="18"/>
      <c r="P35" s="18"/>
      <c r="Q35" s="18"/>
      <c r="R35" s="18"/>
      <c r="S35" s="41"/>
      <c r="T35" s="43"/>
      <c r="U35" s="43"/>
      <c r="V35" s="18"/>
      <c r="W35" s="18"/>
      <c r="X35" s="18"/>
      <c r="Y35" s="18"/>
      <c r="Z35" s="17"/>
      <c r="AA35" s="100" t="s">
        <v>35</v>
      </c>
      <c r="AB35" s="101" t="s">
        <v>35</v>
      </c>
      <c r="AC35" s="100"/>
      <c r="AD35" s="100"/>
      <c r="AE35" s="101" t="s">
        <v>35</v>
      </c>
      <c r="AF35" s="100"/>
      <c r="AG35" s="101"/>
      <c r="AH35" s="101" t="s">
        <v>35</v>
      </c>
      <c r="AI35" s="101" t="s">
        <v>35</v>
      </c>
      <c r="AJ35" s="102"/>
      <c r="AK35" s="103"/>
      <c r="AL35" s="104"/>
      <c r="AM35" s="105" t="s">
        <v>35</v>
      </c>
      <c r="AN35" s="106" t="s">
        <v>35</v>
      </c>
      <c r="AO35" s="106"/>
      <c r="AP35" s="106"/>
      <c r="AQ35" s="106"/>
    </row>
    <row r="36" spans="1:44">
      <c r="B36" s="90"/>
      <c r="C36" s="524"/>
      <c r="D36" s="23" t="s">
        <v>13</v>
      </c>
      <c r="E36" s="24"/>
      <c r="F36" s="25"/>
      <c r="G36" s="25"/>
      <c r="H36" s="25"/>
      <c r="I36" s="25"/>
      <c r="J36" s="25"/>
      <c r="K36" s="25"/>
      <c r="L36" s="26"/>
      <c r="M36" s="25"/>
      <c r="N36" s="25"/>
      <c r="O36" s="25"/>
      <c r="P36" s="25"/>
      <c r="Q36" s="25"/>
      <c r="R36" s="25"/>
      <c r="S36" s="24"/>
      <c r="T36" s="25"/>
      <c r="U36" s="25"/>
      <c r="V36" s="25"/>
      <c r="W36" s="25"/>
      <c r="X36" s="25"/>
      <c r="Y36" s="25"/>
      <c r="Z36" s="24"/>
      <c r="AA36" s="25"/>
      <c r="AB36" s="25"/>
      <c r="AC36" s="26"/>
      <c r="AD36" s="26"/>
      <c r="AE36" s="25"/>
      <c r="AF36" s="25"/>
      <c r="AG36" s="24"/>
      <c r="AH36" s="25"/>
      <c r="AI36" s="25"/>
      <c r="AJ36" s="27">
        <f>SUM(E36:Q36)</f>
        <v>0</v>
      </c>
      <c r="AK36" s="28">
        <f>SUM(E37:Q37)</f>
        <v>0</v>
      </c>
      <c r="AL36" s="107"/>
      <c r="AM36" s="78"/>
      <c r="AP36" s="89"/>
      <c r="AQ36" s="94"/>
    </row>
    <row r="37" spans="1:44">
      <c r="A37" s="29"/>
      <c r="B37" s="95"/>
      <c r="C37" s="96">
        <f>SUM(AJ35:AK37)</f>
        <v>0</v>
      </c>
      <c r="D37" s="32" t="s">
        <v>14</v>
      </c>
      <c r="E37" s="33"/>
      <c r="F37" s="34"/>
      <c r="G37" s="34"/>
      <c r="H37" s="34"/>
      <c r="I37" s="34"/>
      <c r="J37" s="34"/>
      <c r="K37" s="34"/>
      <c r="L37" s="35"/>
      <c r="M37" s="36"/>
      <c r="N37" s="36"/>
      <c r="O37" s="34"/>
      <c r="P37" s="34"/>
      <c r="Q37" s="34"/>
      <c r="R37" s="34"/>
      <c r="S37" s="33"/>
      <c r="T37" s="36"/>
      <c r="U37" s="36"/>
      <c r="V37" s="34"/>
      <c r="W37" s="34"/>
      <c r="X37" s="34"/>
      <c r="Y37" s="34"/>
      <c r="Z37" s="37"/>
      <c r="AA37" s="34"/>
      <c r="AB37" s="36"/>
      <c r="AC37" s="38"/>
      <c r="AD37" s="38"/>
      <c r="AE37" s="36"/>
      <c r="AF37" s="34"/>
      <c r="AG37" s="33"/>
      <c r="AH37" s="36"/>
      <c r="AI37" s="36"/>
      <c r="AJ37" s="108"/>
      <c r="AK37" s="21"/>
      <c r="AL37" s="94"/>
      <c r="AP37" s="89"/>
      <c r="AQ37" s="94"/>
    </row>
    <row r="39" spans="1:44">
      <c r="A39" s="109" t="s">
        <v>4</v>
      </c>
      <c r="B39" s="110" t="s">
        <v>10</v>
      </c>
      <c r="C39" s="111" t="s">
        <v>36</v>
      </c>
      <c r="D39" s="112"/>
      <c r="E39" s="112" t="s">
        <v>16</v>
      </c>
      <c r="F39" s="112"/>
      <c r="G39" s="112"/>
      <c r="H39" s="112"/>
      <c r="I39" s="113"/>
      <c r="J39" s="113"/>
      <c r="K39" s="113"/>
      <c r="L39" s="112"/>
      <c r="M39" s="112"/>
      <c r="N39" s="112"/>
      <c r="O39" s="112"/>
      <c r="P39" s="113"/>
      <c r="Q39" s="113"/>
      <c r="R39" s="113"/>
      <c r="S39" s="112"/>
      <c r="T39" s="112"/>
      <c r="U39" s="112"/>
      <c r="V39" s="112"/>
      <c r="W39" s="113"/>
      <c r="X39" s="113"/>
      <c r="Y39" s="113"/>
      <c r="Z39" s="112"/>
      <c r="AA39" s="112"/>
      <c r="AB39" s="112"/>
      <c r="AC39" s="112"/>
      <c r="AD39" s="113"/>
      <c r="AE39" s="113"/>
      <c r="AF39" s="113"/>
      <c r="AG39" s="112"/>
      <c r="AH39" s="112"/>
      <c r="AI39" s="112"/>
      <c r="AJ39" s="114"/>
      <c r="AK39" s="114"/>
    </row>
    <row r="40" spans="1:44">
      <c r="A40" s="115">
        <v>4</v>
      </c>
      <c r="B40" s="116"/>
      <c r="C40" s="117" t="s">
        <v>37</v>
      </c>
      <c r="D40" s="118" t="s">
        <v>6</v>
      </c>
      <c r="E40" s="119">
        <f>COUNTIF(E32:E37,$D$40)</f>
        <v>0</v>
      </c>
      <c r="F40" s="119">
        <f>COUNTIF(F32:F37,$D$40)</f>
        <v>0</v>
      </c>
      <c r="G40" s="119">
        <f t="shared" ref="G40:Q40" si="0">COUNTIF(E32:E37,$D$40)</f>
        <v>0</v>
      </c>
      <c r="H40" s="119">
        <f t="shared" si="0"/>
        <v>0</v>
      </c>
      <c r="I40" s="119">
        <f t="shared" si="0"/>
        <v>0</v>
      </c>
      <c r="J40" s="119">
        <f t="shared" si="0"/>
        <v>0</v>
      </c>
      <c r="K40" s="119">
        <f t="shared" si="0"/>
        <v>0</v>
      </c>
      <c r="L40" s="119">
        <f t="shared" si="0"/>
        <v>0</v>
      </c>
      <c r="M40" s="119">
        <f t="shared" si="0"/>
        <v>0</v>
      </c>
      <c r="N40" s="119">
        <f t="shared" si="0"/>
        <v>0</v>
      </c>
      <c r="O40" s="119">
        <f t="shared" si="0"/>
        <v>0</v>
      </c>
      <c r="P40" s="119">
        <f t="shared" si="0"/>
        <v>0</v>
      </c>
      <c r="Q40" s="119">
        <f t="shared" si="0"/>
        <v>0</v>
      </c>
      <c r="R40" s="119">
        <f>COUNTIF(E32:E37,$D$40)</f>
        <v>0</v>
      </c>
      <c r="S40" s="119">
        <f>COUNTIF(F32:F37,$D$40)</f>
        <v>0</v>
      </c>
      <c r="T40" s="119">
        <f t="shared" ref="T40:AI40" si="1">COUNTIF(E32:E37,$D$40)</f>
        <v>0</v>
      </c>
      <c r="U40" s="119">
        <f t="shared" si="1"/>
        <v>0</v>
      </c>
      <c r="V40" s="119">
        <f t="shared" si="1"/>
        <v>0</v>
      </c>
      <c r="W40" s="119">
        <f t="shared" si="1"/>
        <v>0</v>
      </c>
      <c r="X40" s="119">
        <f t="shared" si="1"/>
        <v>0</v>
      </c>
      <c r="Y40" s="119">
        <f t="shared" si="1"/>
        <v>0</v>
      </c>
      <c r="Z40" s="119">
        <f t="shared" si="1"/>
        <v>0</v>
      </c>
      <c r="AA40" s="119">
        <f t="shared" si="1"/>
        <v>0</v>
      </c>
      <c r="AB40" s="119">
        <f t="shared" si="1"/>
        <v>0</v>
      </c>
      <c r="AC40" s="119">
        <f t="shared" si="1"/>
        <v>0</v>
      </c>
      <c r="AD40" s="119">
        <f t="shared" si="1"/>
        <v>0</v>
      </c>
      <c r="AE40" s="119">
        <f t="shared" si="1"/>
        <v>0</v>
      </c>
      <c r="AF40" s="119">
        <f t="shared" si="1"/>
        <v>0</v>
      </c>
      <c r="AG40" s="119">
        <f t="shared" si="1"/>
        <v>0</v>
      </c>
      <c r="AH40" s="119">
        <f t="shared" si="1"/>
        <v>0</v>
      </c>
      <c r="AI40" s="119">
        <f t="shared" si="1"/>
        <v>0</v>
      </c>
      <c r="AJ40" s="120"/>
      <c r="AK40" s="120"/>
      <c r="AM40" s="121"/>
    </row>
    <row r="41" spans="1:44">
      <c r="A41" s="122">
        <v>4</v>
      </c>
      <c r="B41" s="123"/>
      <c r="C41" s="124" t="s">
        <v>38</v>
      </c>
      <c r="D41" s="125" t="s">
        <v>39</v>
      </c>
      <c r="E41" s="126">
        <f t="shared" ref="E41:AI41" si="2">COUNTIF(E38:E38,$D$41)</f>
        <v>0</v>
      </c>
      <c r="F41" s="126">
        <f t="shared" si="2"/>
        <v>0</v>
      </c>
      <c r="G41" s="126">
        <f t="shared" si="2"/>
        <v>0</v>
      </c>
      <c r="H41" s="126">
        <f t="shared" si="2"/>
        <v>0</v>
      </c>
      <c r="I41" s="126">
        <f t="shared" si="2"/>
        <v>0</v>
      </c>
      <c r="J41" s="126">
        <f t="shared" si="2"/>
        <v>0</v>
      </c>
      <c r="K41" s="126">
        <f t="shared" si="2"/>
        <v>0</v>
      </c>
      <c r="L41" s="126">
        <f t="shared" si="2"/>
        <v>0</v>
      </c>
      <c r="M41" s="126">
        <f t="shared" si="2"/>
        <v>0</v>
      </c>
      <c r="N41" s="126">
        <f t="shared" si="2"/>
        <v>0</v>
      </c>
      <c r="O41" s="126">
        <f t="shared" si="2"/>
        <v>0</v>
      </c>
      <c r="P41" s="126">
        <f t="shared" si="2"/>
        <v>0</v>
      </c>
      <c r="Q41" s="126">
        <f t="shared" si="2"/>
        <v>0</v>
      </c>
      <c r="R41" s="126">
        <f t="shared" si="2"/>
        <v>0</v>
      </c>
      <c r="S41" s="126">
        <f t="shared" si="2"/>
        <v>0</v>
      </c>
      <c r="T41" s="126">
        <f t="shared" si="2"/>
        <v>0</v>
      </c>
      <c r="U41" s="126">
        <f t="shared" si="2"/>
        <v>0</v>
      </c>
      <c r="V41" s="126">
        <f t="shared" si="2"/>
        <v>0</v>
      </c>
      <c r="W41" s="126">
        <f t="shared" si="2"/>
        <v>0</v>
      </c>
      <c r="X41" s="126">
        <f t="shared" si="2"/>
        <v>0</v>
      </c>
      <c r="Y41" s="126">
        <f t="shared" si="2"/>
        <v>0</v>
      </c>
      <c r="Z41" s="126">
        <f t="shared" si="2"/>
        <v>0</v>
      </c>
      <c r="AA41" s="126">
        <f t="shared" si="2"/>
        <v>0</v>
      </c>
      <c r="AB41" s="126">
        <f t="shared" si="2"/>
        <v>0</v>
      </c>
      <c r="AC41" s="126">
        <f t="shared" si="2"/>
        <v>0</v>
      </c>
      <c r="AD41" s="126">
        <f t="shared" si="2"/>
        <v>0</v>
      </c>
      <c r="AE41" s="126">
        <f t="shared" si="2"/>
        <v>0</v>
      </c>
      <c r="AF41" s="126">
        <f t="shared" si="2"/>
        <v>0</v>
      </c>
      <c r="AG41" s="126">
        <f t="shared" si="2"/>
        <v>0</v>
      </c>
      <c r="AH41" s="126">
        <f t="shared" si="2"/>
        <v>0</v>
      </c>
      <c r="AI41" s="126">
        <f t="shared" si="2"/>
        <v>0</v>
      </c>
      <c r="AJ41" s="120"/>
      <c r="AK41" s="120"/>
      <c r="AM41" s="127"/>
    </row>
    <row r="42" spans="1:44">
      <c r="B42" s="1"/>
      <c r="C42" s="128"/>
      <c r="AM42" s="129"/>
    </row>
    <row r="43" spans="1:44">
      <c r="A43" s="130" t="s">
        <v>40</v>
      </c>
      <c r="B43" s="131"/>
      <c r="C43" s="132">
        <f>SUM(AJ$4:AJ$9)</f>
        <v>0</v>
      </c>
      <c r="D43" s="133"/>
      <c r="E43" s="134" t="e">
        <f>SUM(#REF!)</f>
        <v>#REF!</v>
      </c>
      <c r="F43" s="134" t="e">
        <f>SUM(#REF!)</f>
        <v>#REF!</v>
      </c>
      <c r="G43" s="134" t="e">
        <f>SUM(#REF!)</f>
        <v>#REF!</v>
      </c>
      <c r="H43" s="134" t="e">
        <f>SUM(#REF!)</f>
        <v>#REF!</v>
      </c>
      <c r="I43" s="134" t="e">
        <f>SUM(#REF!)</f>
        <v>#REF!</v>
      </c>
      <c r="J43" s="134" t="e">
        <f>SUM(#REF!)</f>
        <v>#REF!</v>
      </c>
      <c r="K43" s="134" t="e">
        <f>SUM(#REF!)</f>
        <v>#REF!</v>
      </c>
      <c r="L43" s="134" t="e">
        <f>SUM(#REF!)</f>
        <v>#REF!</v>
      </c>
      <c r="M43" s="134" t="e">
        <f>SUM(#REF!)</f>
        <v>#REF!</v>
      </c>
      <c r="N43" s="134" t="e">
        <f>SUM(#REF!)</f>
        <v>#REF!</v>
      </c>
      <c r="O43" s="134" t="e">
        <f>SUM(#REF!)</f>
        <v>#REF!</v>
      </c>
      <c r="P43" s="134" t="e">
        <f>SUM(#REF!)</f>
        <v>#REF!</v>
      </c>
      <c r="Q43" s="134" t="e">
        <f>SUM(#REF!)</f>
        <v>#REF!</v>
      </c>
      <c r="R43" s="134" t="e">
        <f>SUM(#REF!)</f>
        <v>#REF!</v>
      </c>
      <c r="S43" s="134" t="e">
        <f>SUM(#REF!)</f>
        <v>#REF!</v>
      </c>
      <c r="T43" s="134" t="e">
        <f>SUM(#REF!)</f>
        <v>#REF!</v>
      </c>
      <c r="U43" s="134">
        <f>SUM(E32:E37)</f>
        <v>0</v>
      </c>
      <c r="V43" s="134">
        <f>SUM(F32:F37)</f>
        <v>0</v>
      </c>
      <c r="W43" s="134">
        <f t="shared" ref="W43:AI43" si="3">SUM(E32:E37)</f>
        <v>0</v>
      </c>
      <c r="X43" s="134">
        <f t="shared" si="3"/>
        <v>0</v>
      </c>
      <c r="Y43" s="134">
        <f t="shared" si="3"/>
        <v>0</v>
      </c>
      <c r="Z43" s="134">
        <f t="shared" si="3"/>
        <v>0</v>
      </c>
      <c r="AA43" s="134">
        <f t="shared" si="3"/>
        <v>0</v>
      </c>
      <c r="AB43" s="134">
        <f t="shared" si="3"/>
        <v>0</v>
      </c>
      <c r="AC43" s="134">
        <f t="shared" si="3"/>
        <v>0</v>
      </c>
      <c r="AD43" s="134">
        <f t="shared" si="3"/>
        <v>0</v>
      </c>
      <c r="AE43" s="134">
        <f t="shared" si="3"/>
        <v>0</v>
      </c>
      <c r="AF43" s="134">
        <f t="shared" si="3"/>
        <v>0</v>
      </c>
      <c r="AG43" s="134">
        <f t="shared" si="3"/>
        <v>0</v>
      </c>
      <c r="AH43" s="134">
        <f t="shared" si="3"/>
        <v>0</v>
      </c>
      <c r="AI43" s="134">
        <f t="shared" si="3"/>
        <v>0</v>
      </c>
      <c r="AJ43" s="135" t="e">
        <f>SUM(E43:AD43)</f>
        <v>#REF!</v>
      </c>
      <c r="AK43" s="136" t="s">
        <v>41</v>
      </c>
      <c r="AM43" s="137"/>
    </row>
    <row r="44" spans="1:44">
      <c r="A44" s="138" t="s">
        <v>42</v>
      </c>
      <c r="B44" s="139"/>
      <c r="C44" s="132">
        <f>SUM(AK$4:AK$9)</f>
        <v>0</v>
      </c>
      <c r="D44" s="133"/>
      <c r="E44" s="140" t="e">
        <f t="shared" ref="E44:AI44" si="4">IF(E43=0,1,"ERRORE")</f>
        <v>#REF!</v>
      </c>
      <c r="F44" s="140" t="e">
        <f t="shared" si="4"/>
        <v>#REF!</v>
      </c>
      <c r="G44" s="140" t="e">
        <f t="shared" si="4"/>
        <v>#REF!</v>
      </c>
      <c r="H44" s="140" t="e">
        <f t="shared" si="4"/>
        <v>#REF!</v>
      </c>
      <c r="I44" s="140" t="e">
        <f t="shared" si="4"/>
        <v>#REF!</v>
      </c>
      <c r="J44" s="140" t="e">
        <f t="shared" si="4"/>
        <v>#REF!</v>
      </c>
      <c r="K44" s="140" t="e">
        <f t="shared" si="4"/>
        <v>#REF!</v>
      </c>
      <c r="L44" s="140" t="e">
        <f t="shared" si="4"/>
        <v>#REF!</v>
      </c>
      <c r="M44" s="140" t="e">
        <f t="shared" si="4"/>
        <v>#REF!</v>
      </c>
      <c r="N44" s="140" t="e">
        <f t="shared" si="4"/>
        <v>#REF!</v>
      </c>
      <c r="O44" s="140" t="e">
        <f t="shared" si="4"/>
        <v>#REF!</v>
      </c>
      <c r="P44" s="140" t="e">
        <f t="shared" si="4"/>
        <v>#REF!</v>
      </c>
      <c r="Q44" s="140" t="e">
        <f t="shared" si="4"/>
        <v>#REF!</v>
      </c>
      <c r="R44" s="140" t="e">
        <f t="shared" si="4"/>
        <v>#REF!</v>
      </c>
      <c r="S44" s="140" t="e">
        <f t="shared" si="4"/>
        <v>#REF!</v>
      </c>
      <c r="T44" s="140" t="e">
        <f t="shared" si="4"/>
        <v>#REF!</v>
      </c>
      <c r="U44" s="140">
        <f t="shared" si="4"/>
        <v>1</v>
      </c>
      <c r="V44" s="140">
        <f t="shared" si="4"/>
        <v>1</v>
      </c>
      <c r="W44" s="140">
        <f t="shared" si="4"/>
        <v>1</v>
      </c>
      <c r="X44" s="140">
        <f t="shared" si="4"/>
        <v>1</v>
      </c>
      <c r="Y44" s="140">
        <f t="shared" si="4"/>
        <v>1</v>
      </c>
      <c r="Z44" s="140">
        <f t="shared" si="4"/>
        <v>1</v>
      </c>
      <c r="AA44" s="140">
        <f t="shared" si="4"/>
        <v>1</v>
      </c>
      <c r="AB44" s="140">
        <f t="shared" si="4"/>
        <v>1</v>
      </c>
      <c r="AC44" s="140">
        <f t="shared" si="4"/>
        <v>1</v>
      </c>
      <c r="AD44" s="140">
        <f t="shared" si="4"/>
        <v>1</v>
      </c>
      <c r="AE44" s="140">
        <f t="shared" si="4"/>
        <v>1</v>
      </c>
      <c r="AF44" s="140">
        <f t="shared" si="4"/>
        <v>1</v>
      </c>
      <c r="AG44" s="140">
        <f t="shared" si="4"/>
        <v>1</v>
      </c>
      <c r="AH44" s="140">
        <f t="shared" si="4"/>
        <v>1</v>
      </c>
      <c r="AI44" s="140">
        <f t="shared" si="4"/>
        <v>1</v>
      </c>
      <c r="AJ44" s="141">
        <f>SUM(AJ32:AK37)</f>
        <v>0</v>
      </c>
      <c r="AK44" s="136" t="s">
        <v>43</v>
      </c>
      <c r="AL44" s="142" t="s">
        <v>16</v>
      </c>
    </row>
    <row r="45" spans="1:44">
      <c r="A45" s="143" t="s">
        <v>44</v>
      </c>
      <c r="B45" s="144"/>
      <c r="C45" s="145">
        <f>SUM(C43:C44)</f>
        <v>0</v>
      </c>
      <c r="AJ45" s="146"/>
    </row>
    <row r="47" spans="1:44">
      <c r="B47" s="74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</row>
    <row r="48" spans="1:44">
      <c r="C48" s="2"/>
      <c r="D48" s="112"/>
      <c r="E48" s="4">
        <v>1</v>
      </c>
      <c r="F48" s="4">
        <v>2</v>
      </c>
      <c r="G48" s="4">
        <v>3</v>
      </c>
      <c r="H48" s="4">
        <v>4</v>
      </c>
      <c r="I48" s="4">
        <v>5</v>
      </c>
      <c r="J48" s="5">
        <v>6</v>
      </c>
      <c r="K48" s="5">
        <v>7</v>
      </c>
      <c r="L48" s="4">
        <v>8</v>
      </c>
      <c r="M48" s="4">
        <v>9</v>
      </c>
      <c r="N48" s="4">
        <v>10</v>
      </c>
      <c r="O48" s="4">
        <v>11</v>
      </c>
      <c r="P48" s="4">
        <v>12</v>
      </c>
      <c r="Q48" s="4">
        <v>13</v>
      </c>
      <c r="R48" s="4">
        <v>14</v>
      </c>
      <c r="S48" s="4">
        <v>15</v>
      </c>
      <c r="T48" s="147">
        <v>16</v>
      </c>
      <c r="U48" s="147">
        <v>17</v>
      </c>
      <c r="V48" s="147">
        <v>18</v>
      </c>
      <c r="W48" s="147">
        <v>19</v>
      </c>
      <c r="X48" s="147">
        <v>20</v>
      </c>
      <c r="Y48" s="147">
        <v>21</v>
      </c>
      <c r="Z48" s="147">
        <v>22</v>
      </c>
      <c r="AA48" s="147">
        <v>23</v>
      </c>
      <c r="AB48" s="147">
        <v>24</v>
      </c>
      <c r="AC48" s="147">
        <v>25</v>
      </c>
      <c r="AD48" s="147">
        <v>26</v>
      </c>
      <c r="AE48" s="147">
        <v>27</v>
      </c>
      <c r="AF48" s="147">
        <v>28</v>
      </c>
      <c r="AG48" s="147">
        <v>29</v>
      </c>
      <c r="AH48" s="147">
        <v>30</v>
      </c>
      <c r="AI48" s="147">
        <v>31</v>
      </c>
      <c r="AJ48" s="148"/>
      <c r="AK48" s="3"/>
      <c r="AL48" s="149"/>
    </row>
    <row r="49" spans="1:38">
      <c r="B49" s="1" t="s">
        <v>2</v>
      </c>
      <c r="C49" s="150" t="s">
        <v>45</v>
      </c>
      <c r="D49" s="151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3"/>
      <c r="U49" s="153"/>
      <c r="V49" s="152"/>
      <c r="W49" s="152"/>
      <c r="X49" s="152"/>
      <c r="Y49" s="152"/>
      <c r="Z49" s="152"/>
      <c r="AA49" s="152"/>
      <c r="AB49" s="152"/>
      <c r="AC49" s="153"/>
      <c r="AD49" s="152"/>
      <c r="AE49" s="152"/>
      <c r="AF49" s="152"/>
      <c r="AG49" s="152"/>
      <c r="AH49" s="152"/>
      <c r="AI49" s="6"/>
      <c r="AJ49" s="154" t="s">
        <v>4</v>
      </c>
      <c r="AK49" s="155" t="s">
        <v>10</v>
      </c>
    </row>
    <row r="50" spans="1:38">
      <c r="B50" s="82"/>
      <c r="C50" s="524" t="s">
        <v>46</v>
      </c>
      <c r="D50" s="156" t="s">
        <v>12</v>
      </c>
      <c r="E50" s="157"/>
      <c r="F50" s="157"/>
      <c r="G50" s="157"/>
      <c r="H50" s="158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9"/>
      <c r="U50" s="159"/>
      <c r="V50" s="157"/>
      <c r="W50" s="157"/>
      <c r="X50" s="157"/>
      <c r="Y50" s="157"/>
      <c r="Z50" s="157"/>
      <c r="AA50" s="157"/>
      <c r="AB50" s="157"/>
      <c r="AC50" s="159"/>
      <c r="AD50" s="157"/>
      <c r="AE50" s="157"/>
      <c r="AF50" s="157"/>
      <c r="AG50" s="157"/>
      <c r="AH50" s="157"/>
      <c r="AI50" s="67"/>
      <c r="AJ50" s="160"/>
      <c r="AK50" s="21"/>
    </row>
    <row r="51" spans="1:38">
      <c r="B51" s="161">
        <v>461</v>
      </c>
      <c r="C51" s="524"/>
      <c r="D51" s="162" t="s">
        <v>13</v>
      </c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4"/>
      <c r="U51" s="164"/>
      <c r="V51" s="163"/>
      <c r="W51" s="163"/>
      <c r="X51" s="163"/>
      <c r="Y51" s="163"/>
      <c r="Z51" s="163"/>
      <c r="AA51" s="163"/>
      <c r="AB51" s="163"/>
      <c r="AC51" s="164"/>
      <c r="AD51" s="163"/>
      <c r="AE51" s="163"/>
      <c r="AF51" s="163"/>
      <c r="AG51" s="163"/>
      <c r="AH51" s="163"/>
      <c r="AI51" s="165"/>
      <c r="AJ51" s="27">
        <f>SUM(E51:R51)</f>
        <v>0</v>
      </c>
      <c r="AK51" s="166">
        <f>SUM(E52:R52)</f>
        <v>0</v>
      </c>
    </row>
    <row r="52" spans="1:38">
      <c r="A52" s="29"/>
      <c r="B52" s="167"/>
      <c r="C52" s="96">
        <f>SUM(AJ50:AK52)</f>
        <v>0</v>
      </c>
      <c r="D52" s="168" t="s">
        <v>14</v>
      </c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70"/>
      <c r="U52" s="170"/>
      <c r="V52" s="169"/>
      <c r="W52" s="169"/>
      <c r="X52" s="169"/>
      <c r="Y52" s="169"/>
      <c r="Z52" s="169"/>
      <c r="AA52" s="169"/>
      <c r="AB52" s="169"/>
      <c r="AC52" s="170"/>
      <c r="AD52" s="169"/>
      <c r="AE52" s="169"/>
      <c r="AF52" s="169"/>
      <c r="AG52" s="169"/>
      <c r="AH52" s="169"/>
      <c r="AI52" s="171"/>
      <c r="AJ52" s="39"/>
      <c r="AK52" s="21"/>
    </row>
    <row r="53" spans="1:38">
      <c r="B53" s="172"/>
      <c r="C53" s="524" t="s">
        <v>47</v>
      </c>
      <c r="D53" s="156" t="s">
        <v>12</v>
      </c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9"/>
      <c r="U53" s="159"/>
      <c r="V53" s="157"/>
      <c r="W53" s="157"/>
      <c r="X53" s="157"/>
      <c r="Y53" s="157"/>
      <c r="Z53" s="157"/>
      <c r="AA53" s="157"/>
      <c r="AB53" s="157"/>
      <c r="AC53" s="159"/>
      <c r="AD53" s="157"/>
      <c r="AE53" s="157"/>
      <c r="AF53" s="157"/>
      <c r="AG53" s="157"/>
      <c r="AH53" s="157"/>
      <c r="AI53" s="67"/>
      <c r="AJ53" s="20"/>
      <c r="AK53" s="21"/>
    </row>
    <row r="54" spans="1:38">
      <c r="B54" s="161">
        <v>1535</v>
      </c>
      <c r="C54" s="524"/>
      <c r="D54" s="162" t="s">
        <v>13</v>
      </c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4"/>
      <c r="U54" s="164"/>
      <c r="V54" s="163"/>
      <c r="W54" s="163"/>
      <c r="X54" s="163"/>
      <c r="Y54" s="163"/>
      <c r="Z54" s="163"/>
      <c r="AA54" s="163"/>
      <c r="AB54" s="163"/>
      <c r="AC54" s="164"/>
      <c r="AD54" s="163"/>
      <c r="AE54" s="163"/>
      <c r="AF54" s="163"/>
      <c r="AG54" s="163"/>
      <c r="AH54" s="163"/>
      <c r="AI54" s="165"/>
      <c r="AJ54" s="27">
        <f>SUM(E54:R54)</f>
        <v>0</v>
      </c>
      <c r="AK54" s="166">
        <f>SUM(E55:R55)</f>
        <v>0</v>
      </c>
    </row>
    <row r="55" spans="1:38">
      <c r="A55" s="29"/>
      <c r="B55" s="167"/>
      <c r="C55" s="96">
        <f>SUM(AJ53:AK55)</f>
        <v>0</v>
      </c>
      <c r="D55" s="168" t="s">
        <v>14</v>
      </c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70"/>
      <c r="U55" s="170"/>
      <c r="V55" s="169"/>
      <c r="W55" s="169"/>
      <c r="X55" s="169"/>
      <c r="Y55" s="169"/>
      <c r="Z55" s="169"/>
      <c r="AA55" s="169"/>
      <c r="AB55" s="169"/>
      <c r="AC55" s="170"/>
      <c r="AD55" s="169"/>
      <c r="AE55" s="169"/>
      <c r="AF55" s="169"/>
      <c r="AG55" s="169"/>
      <c r="AH55" s="169"/>
      <c r="AI55" s="171"/>
      <c r="AJ55" s="39"/>
      <c r="AK55" s="21"/>
    </row>
    <row r="56" spans="1:38">
      <c r="B56" s="172"/>
      <c r="C56" s="524" t="s">
        <v>48</v>
      </c>
      <c r="D56" s="156" t="s">
        <v>12</v>
      </c>
      <c r="E56" s="157"/>
      <c r="F56" s="157"/>
      <c r="G56" s="157"/>
      <c r="H56" s="157"/>
      <c r="I56" s="173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9"/>
      <c r="U56" s="159"/>
      <c r="V56" s="157"/>
      <c r="W56" s="157"/>
      <c r="X56" s="157"/>
      <c r="Y56" s="157"/>
      <c r="Z56" s="157"/>
      <c r="AA56" s="157"/>
      <c r="AB56" s="157"/>
      <c r="AC56" s="159"/>
      <c r="AD56" s="157"/>
      <c r="AE56" s="157"/>
      <c r="AF56" s="157"/>
      <c r="AG56" s="157"/>
      <c r="AH56" s="157"/>
      <c r="AI56" s="67"/>
      <c r="AJ56" s="20"/>
      <c r="AK56" s="21"/>
    </row>
    <row r="57" spans="1:38">
      <c r="B57" s="161">
        <v>1568</v>
      </c>
      <c r="C57" s="524"/>
      <c r="D57" s="162" t="s">
        <v>13</v>
      </c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4"/>
      <c r="U57" s="164"/>
      <c r="V57" s="163"/>
      <c r="W57" s="163"/>
      <c r="X57" s="163"/>
      <c r="Y57" s="163"/>
      <c r="Z57" s="163"/>
      <c r="AA57" s="163"/>
      <c r="AB57" s="163"/>
      <c r="AC57" s="164"/>
      <c r="AD57" s="163"/>
      <c r="AE57" s="163"/>
      <c r="AF57" s="163"/>
      <c r="AG57" s="163"/>
      <c r="AH57" s="163"/>
      <c r="AI57" s="165"/>
      <c r="AJ57" s="27">
        <f>SUM(E57:R57)</f>
        <v>0</v>
      </c>
      <c r="AK57" s="166">
        <f>SUM(E58:R58)</f>
        <v>0</v>
      </c>
      <c r="AL57" s="142"/>
    </row>
    <row r="58" spans="1:38">
      <c r="A58" s="29"/>
      <c r="B58" s="167"/>
      <c r="C58" s="96">
        <f>SUM(AJ56:AK58)</f>
        <v>0</v>
      </c>
      <c r="D58" s="168" t="s">
        <v>14</v>
      </c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70"/>
      <c r="U58" s="170"/>
      <c r="V58" s="169"/>
      <c r="W58" s="169"/>
      <c r="X58" s="169"/>
      <c r="Y58" s="169"/>
      <c r="Z58" s="169"/>
      <c r="AA58" s="169"/>
      <c r="AB58" s="169"/>
      <c r="AC58" s="170"/>
      <c r="AD58" s="169"/>
      <c r="AE58" s="169"/>
      <c r="AF58" s="169"/>
      <c r="AG58" s="169"/>
      <c r="AH58" s="169"/>
      <c r="AI58" s="171"/>
      <c r="AJ58" s="39"/>
      <c r="AK58" s="21"/>
    </row>
    <row r="59" spans="1:38">
      <c r="B59" s="172"/>
      <c r="C59" s="524" t="s">
        <v>49</v>
      </c>
      <c r="D59" s="156" t="s">
        <v>12</v>
      </c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73"/>
      <c r="R59" s="158"/>
      <c r="S59" s="158"/>
      <c r="T59" s="159"/>
      <c r="U59" s="159"/>
      <c r="V59" s="157"/>
      <c r="W59" s="157"/>
      <c r="X59" s="157"/>
      <c r="Y59" s="157"/>
      <c r="Z59" s="157"/>
      <c r="AA59" s="157"/>
      <c r="AB59" s="157"/>
      <c r="AC59" s="159"/>
      <c r="AD59" s="157"/>
      <c r="AE59" s="157"/>
      <c r="AF59" s="157"/>
      <c r="AG59" s="157"/>
      <c r="AH59" s="157"/>
      <c r="AI59" s="67"/>
      <c r="AJ59" s="20"/>
      <c r="AK59" s="21"/>
      <c r="AL59" s="174"/>
    </row>
    <row r="60" spans="1:38">
      <c r="B60" s="161">
        <v>1634</v>
      </c>
      <c r="C60" s="524"/>
      <c r="D60" s="162" t="s">
        <v>13</v>
      </c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4"/>
      <c r="U60" s="164"/>
      <c r="V60" s="163"/>
      <c r="W60" s="163"/>
      <c r="X60" s="163"/>
      <c r="Y60" s="163"/>
      <c r="Z60" s="163"/>
      <c r="AA60" s="163"/>
      <c r="AB60" s="163"/>
      <c r="AC60" s="164"/>
      <c r="AD60" s="163"/>
      <c r="AE60" s="163"/>
      <c r="AF60" s="163"/>
      <c r="AG60" s="163"/>
      <c r="AH60" s="163"/>
      <c r="AI60" s="165"/>
      <c r="AJ60" s="27">
        <f>SUM(E60:R60)</f>
        <v>0</v>
      </c>
      <c r="AK60" s="166">
        <f>SUM(E61:R61)</f>
        <v>0</v>
      </c>
    </row>
    <row r="61" spans="1:38">
      <c r="A61" s="29"/>
      <c r="B61" s="167"/>
      <c r="C61" s="96">
        <f>SUM(AJ59:AK61)</f>
        <v>0</v>
      </c>
      <c r="D61" s="168" t="s">
        <v>14</v>
      </c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70"/>
      <c r="U61" s="170"/>
      <c r="V61" s="169"/>
      <c r="W61" s="169"/>
      <c r="X61" s="169"/>
      <c r="Y61" s="169"/>
      <c r="Z61" s="169"/>
      <c r="AA61" s="169"/>
      <c r="AB61" s="169"/>
      <c r="AC61" s="170"/>
      <c r="AD61" s="169"/>
      <c r="AE61" s="169"/>
      <c r="AF61" s="169"/>
      <c r="AG61" s="169"/>
      <c r="AH61" s="169"/>
      <c r="AI61" s="171"/>
      <c r="AJ61" s="39"/>
      <c r="AK61" s="21"/>
    </row>
    <row r="62" spans="1:38">
      <c r="A62">
        <v>1756</v>
      </c>
      <c r="B62" s="172"/>
      <c r="C62" s="524" t="s">
        <v>50</v>
      </c>
      <c r="D62" s="156" t="s">
        <v>12</v>
      </c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9"/>
      <c r="U62" s="159"/>
      <c r="V62" s="157"/>
      <c r="W62" s="157"/>
      <c r="X62" s="157"/>
      <c r="Y62" s="157"/>
      <c r="Z62" s="157"/>
      <c r="AA62" s="157"/>
      <c r="AB62" s="157"/>
      <c r="AC62" s="159"/>
      <c r="AD62" s="157"/>
      <c r="AE62" s="157"/>
      <c r="AF62" s="157"/>
      <c r="AG62" s="157"/>
      <c r="AH62" s="157"/>
      <c r="AI62" s="67"/>
      <c r="AJ62" s="20"/>
      <c r="AK62" s="21"/>
    </row>
    <row r="63" spans="1:38">
      <c r="B63" s="161">
        <v>1812</v>
      </c>
      <c r="C63" s="524"/>
      <c r="D63" s="162" t="s">
        <v>13</v>
      </c>
      <c r="E63" s="175"/>
      <c r="F63" s="163"/>
      <c r="G63" s="163"/>
      <c r="H63" s="175"/>
      <c r="I63" s="163"/>
      <c r="J63" s="163"/>
      <c r="K63" s="163"/>
      <c r="L63" s="163"/>
      <c r="M63" s="163"/>
      <c r="N63" s="163"/>
      <c r="O63" s="163"/>
      <c r="P63" s="163"/>
      <c r="Q63" s="175"/>
      <c r="R63" s="175"/>
      <c r="S63" s="175"/>
      <c r="T63" s="164"/>
      <c r="U63" s="164"/>
      <c r="V63" s="163"/>
      <c r="W63" s="163"/>
      <c r="X63" s="163"/>
      <c r="Y63" s="163"/>
      <c r="Z63" s="163"/>
      <c r="AA63" s="163"/>
      <c r="AB63" s="163"/>
      <c r="AC63" s="164"/>
      <c r="AD63" s="163"/>
      <c r="AE63" s="163"/>
      <c r="AF63" s="163"/>
      <c r="AG63" s="163"/>
      <c r="AH63" s="163"/>
      <c r="AI63" s="165"/>
      <c r="AJ63" s="27">
        <f>SUM(E63:R63)</f>
        <v>0</v>
      </c>
      <c r="AK63" s="166">
        <f>SUM(E64:R64)</f>
        <v>0</v>
      </c>
    </row>
    <row r="64" spans="1:38">
      <c r="A64" s="29"/>
      <c r="B64" s="167"/>
      <c r="C64" s="96">
        <f>SUM(AJ62:AK64)</f>
        <v>0</v>
      </c>
      <c r="D64" s="168" t="s">
        <v>14</v>
      </c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70"/>
      <c r="U64" s="170"/>
      <c r="V64" s="169"/>
      <c r="W64" s="169"/>
      <c r="X64" s="169"/>
      <c r="Y64" s="169"/>
      <c r="Z64" s="169"/>
      <c r="AA64" s="169"/>
      <c r="AB64" s="169"/>
      <c r="AC64" s="170"/>
      <c r="AD64" s="169"/>
      <c r="AE64" s="169"/>
      <c r="AF64" s="169"/>
      <c r="AG64" s="169"/>
      <c r="AH64" s="169"/>
      <c r="AI64" s="171"/>
      <c r="AJ64" s="39"/>
      <c r="AK64" s="21"/>
    </row>
    <row r="65" spans="1:37">
      <c r="B65" s="172"/>
      <c r="C65" s="524" t="s">
        <v>51</v>
      </c>
      <c r="D65" s="156" t="s">
        <v>12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20"/>
      <c r="AK65" s="21"/>
    </row>
    <row r="66" spans="1:37">
      <c r="B66" s="176">
        <v>1722</v>
      </c>
      <c r="C66" s="524"/>
      <c r="D66" s="162" t="s">
        <v>13</v>
      </c>
      <c r="E66" s="25"/>
      <c r="F66" s="25"/>
      <c r="G66" s="25"/>
      <c r="H66" s="25"/>
      <c r="I66" s="177"/>
      <c r="J66" s="177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7">
        <f>SUM(E66:S66)</f>
        <v>0</v>
      </c>
      <c r="AK66" s="166">
        <f>SUM(E67:R67)</f>
        <v>0</v>
      </c>
    </row>
    <row r="67" spans="1:37">
      <c r="A67" s="29"/>
      <c r="B67" s="178"/>
      <c r="C67" s="96">
        <f>SUM(AJ65:AK67)</f>
        <v>0</v>
      </c>
      <c r="D67" s="168" t="s">
        <v>14</v>
      </c>
      <c r="E67" s="34"/>
      <c r="F67" s="34"/>
      <c r="G67" s="34"/>
      <c r="H67" s="34"/>
      <c r="I67" s="34"/>
      <c r="J67" s="36"/>
      <c r="K67" s="34"/>
      <c r="L67" s="34"/>
      <c r="M67" s="34"/>
      <c r="N67" s="34"/>
      <c r="O67" s="34"/>
      <c r="P67" s="34"/>
      <c r="Q67" s="36"/>
      <c r="R67" s="36"/>
      <c r="S67" s="36"/>
      <c r="T67" s="34"/>
      <c r="U67" s="34"/>
      <c r="V67" s="34"/>
      <c r="W67" s="34"/>
      <c r="X67" s="36"/>
      <c r="Y67" s="36"/>
      <c r="Z67" s="36"/>
      <c r="AA67" s="34"/>
      <c r="AB67" s="34"/>
      <c r="AC67" s="34"/>
      <c r="AD67" s="34"/>
      <c r="AE67" s="34"/>
      <c r="AF67" s="34"/>
      <c r="AG67" s="36"/>
      <c r="AH67" s="34"/>
      <c r="AI67" s="34"/>
      <c r="AJ67" s="108"/>
      <c r="AK67" s="21"/>
    </row>
    <row r="68" spans="1:37">
      <c r="B68" s="172"/>
      <c r="C68" s="524" t="s">
        <v>16</v>
      </c>
      <c r="D68" s="156" t="s">
        <v>12</v>
      </c>
      <c r="E68" s="18"/>
      <c r="F68" s="18"/>
      <c r="G68" s="18"/>
      <c r="H68" s="18"/>
      <c r="I68" s="18"/>
      <c r="J68" s="43"/>
      <c r="K68" s="18"/>
      <c r="L68" s="18"/>
      <c r="M68" s="18"/>
      <c r="N68" s="18"/>
      <c r="O68" s="18"/>
      <c r="P68" s="18"/>
      <c r="Q68" s="43"/>
      <c r="R68" s="43"/>
      <c r="S68" s="43"/>
      <c r="T68" s="18"/>
      <c r="U68" s="18"/>
      <c r="V68" s="18"/>
      <c r="W68" s="18"/>
      <c r="X68" s="43"/>
      <c r="Y68" s="43"/>
      <c r="Z68" s="43"/>
      <c r="AA68" s="18"/>
      <c r="AB68" s="18"/>
      <c r="AC68" s="18"/>
      <c r="AD68" s="18"/>
      <c r="AE68" s="18"/>
      <c r="AF68" s="18"/>
      <c r="AG68" s="43"/>
      <c r="AH68" s="18"/>
      <c r="AI68" s="18"/>
      <c r="AJ68" s="20"/>
      <c r="AK68" s="21"/>
    </row>
    <row r="69" spans="1:37">
      <c r="B69" s="176">
        <v>1722</v>
      </c>
      <c r="C69" s="524"/>
      <c r="D69" s="162" t="s">
        <v>13</v>
      </c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7">
        <f>SUM(E69:S69)</f>
        <v>0</v>
      </c>
      <c r="AK69" s="166">
        <f>SUM(E70:R70)</f>
        <v>0</v>
      </c>
    </row>
    <row r="70" spans="1:37">
      <c r="A70" s="29"/>
      <c r="B70" s="178"/>
      <c r="C70" s="96">
        <f>SUM(AJ68:AK70)</f>
        <v>0</v>
      </c>
      <c r="D70" s="168" t="s">
        <v>14</v>
      </c>
      <c r="E70" s="34"/>
      <c r="F70" s="34"/>
      <c r="G70" s="34"/>
      <c r="H70" s="34"/>
      <c r="I70" s="34"/>
      <c r="J70" s="36"/>
      <c r="K70" s="34"/>
      <c r="L70" s="34"/>
      <c r="M70" s="34"/>
      <c r="N70" s="34"/>
      <c r="O70" s="34"/>
      <c r="P70" s="34"/>
      <c r="Q70" s="36"/>
      <c r="R70" s="36"/>
      <c r="S70" s="36"/>
      <c r="T70" s="34"/>
      <c r="U70" s="34"/>
      <c r="V70" s="34"/>
      <c r="W70" s="34"/>
      <c r="X70" s="36"/>
      <c r="Y70" s="36"/>
      <c r="Z70" s="36"/>
      <c r="AA70" s="34"/>
      <c r="AB70" s="34"/>
      <c r="AC70" s="34"/>
      <c r="AD70" s="34"/>
      <c r="AE70" s="34"/>
      <c r="AF70" s="34"/>
      <c r="AG70" s="36"/>
      <c r="AH70" s="34"/>
      <c r="AI70" s="34"/>
      <c r="AJ70" s="108"/>
      <c r="AK70" s="21"/>
    </row>
    <row r="71" spans="1:37">
      <c r="A71" s="179"/>
      <c r="B71" s="180"/>
      <c r="C71" s="181"/>
      <c r="D71" s="182"/>
      <c r="E71" s="113"/>
      <c r="F71" s="112"/>
      <c r="G71" s="113"/>
      <c r="H71" s="112"/>
      <c r="I71" s="113"/>
      <c r="J71" s="112"/>
      <c r="K71" s="112"/>
      <c r="L71" s="113"/>
      <c r="M71" s="112"/>
      <c r="N71" s="113"/>
      <c r="O71" s="113" t="s">
        <v>52</v>
      </c>
      <c r="P71" s="112"/>
      <c r="Q71" s="112"/>
      <c r="R71" s="112"/>
      <c r="S71" s="113"/>
      <c r="T71" s="112"/>
      <c r="U71" s="112"/>
      <c r="V71" s="113"/>
      <c r="AJ71" s="114"/>
      <c r="AK71" s="114"/>
    </row>
    <row r="72" spans="1:37">
      <c r="A72" s="109" t="s">
        <v>4</v>
      </c>
      <c r="B72" s="183" t="s">
        <v>10</v>
      </c>
      <c r="C72" s="111" t="s">
        <v>36</v>
      </c>
      <c r="D72" s="112"/>
      <c r="E72" s="112"/>
      <c r="F72" s="112"/>
      <c r="G72" s="113"/>
      <c r="H72" s="113"/>
      <c r="I72" s="113"/>
      <c r="J72" s="112"/>
      <c r="K72" s="112"/>
      <c r="L72" s="112"/>
      <c r="M72" s="112"/>
      <c r="N72" s="113"/>
      <c r="O72" s="113"/>
      <c r="P72" s="113"/>
      <c r="Q72" s="112"/>
      <c r="R72" s="112"/>
      <c r="S72" s="112"/>
      <c r="T72" s="112"/>
      <c r="U72" s="112"/>
      <c r="V72" s="113"/>
      <c r="AJ72" s="114"/>
      <c r="AK72" s="114"/>
    </row>
    <row r="73" spans="1:37">
      <c r="A73" s="115">
        <v>8</v>
      </c>
      <c r="B73" s="184"/>
      <c r="C73" s="117" t="s">
        <v>53</v>
      </c>
      <c r="D73" s="115" t="s">
        <v>6</v>
      </c>
      <c r="E73" s="185">
        <f t="shared" ref="E73:AI73" si="5">COUNTIF(E$50:E$70,$D$73)</f>
        <v>0</v>
      </c>
      <c r="F73" s="185">
        <f t="shared" si="5"/>
        <v>0</v>
      </c>
      <c r="G73" s="185">
        <f t="shared" si="5"/>
        <v>0</v>
      </c>
      <c r="H73" s="185">
        <f t="shared" si="5"/>
        <v>0</v>
      </c>
      <c r="I73" s="185">
        <f t="shared" si="5"/>
        <v>0</v>
      </c>
      <c r="J73" s="185">
        <f t="shared" si="5"/>
        <v>0</v>
      </c>
      <c r="K73" s="185">
        <f t="shared" si="5"/>
        <v>0</v>
      </c>
      <c r="L73" s="185">
        <f t="shared" si="5"/>
        <v>0</v>
      </c>
      <c r="M73" s="185">
        <f t="shared" si="5"/>
        <v>0</v>
      </c>
      <c r="N73" s="185">
        <f t="shared" si="5"/>
        <v>0</v>
      </c>
      <c r="O73" s="185">
        <f t="shared" si="5"/>
        <v>0</v>
      </c>
      <c r="P73" s="185">
        <f t="shared" si="5"/>
        <v>0</v>
      </c>
      <c r="Q73" s="185">
        <f t="shared" si="5"/>
        <v>0</v>
      </c>
      <c r="R73" s="185">
        <f t="shared" si="5"/>
        <v>0</v>
      </c>
      <c r="S73" s="185">
        <f t="shared" si="5"/>
        <v>0</v>
      </c>
      <c r="T73" s="185">
        <f t="shared" si="5"/>
        <v>0</v>
      </c>
      <c r="U73" s="185">
        <f t="shared" si="5"/>
        <v>0</v>
      </c>
      <c r="V73" s="185">
        <f t="shared" si="5"/>
        <v>0</v>
      </c>
      <c r="W73" s="185">
        <f t="shared" si="5"/>
        <v>0</v>
      </c>
      <c r="X73" s="185">
        <f t="shared" si="5"/>
        <v>0</v>
      </c>
      <c r="Y73" s="185">
        <f t="shared" si="5"/>
        <v>0</v>
      </c>
      <c r="Z73" s="185">
        <f t="shared" si="5"/>
        <v>0</v>
      </c>
      <c r="AA73" s="185">
        <f t="shared" si="5"/>
        <v>0</v>
      </c>
      <c r="AB73" s="185">
        <f t="shared" si="5"/>
        <v>0</v>
      </c>
      <c r="AC73" s="185">
        <f t="shared" si="5"/>
        <v>0</v>
      </c>
      <c r="AD73" s="185">
        <f t="shared" si="5"/>
        <v>0</v>
      </c>
      <c r="AE73" s="185">
        <f t="shared" si="5"/>
        <v>0</v>
      </c>
      <c r="AF73" s="185">
        <f t="shared" si="5"/>
        <v>0</v>
      </c>
      <c r="AG73" s="185">
        <f t="shared" si="5"/>
        <v>0</v>
      </c>
      <c r="AH73" s="185">
        <f t="shared" si="5"/>
        <v>0</v>
      </c>
      <c r="AI73" s="185">
        <f t="shared" si="5"/>
        <v>0</v>
      </c>
      <c r="AJ73" s="120"/>
      <c r="AK73" s="120"/>
    </row>
    <row r="74" spans="1:37">
      <c r="A74" s="186">
        <v>8</v>
      </c>
      <c r="B74" s="187"/>
      <c r="C74" s="188" t="s">
        <v>54</v>
      </c>
      <c r="D74" s="189" t="s">
        <v>39</v>
      </c>
      <c r="E74" s="190">
        <f t="shared" ref="E74:AI74" si="6">COUNTIF(E$50:E$70,$D$74)</f>
        <v>0</v>
      </c>
      <c r="F74" s="190">
        <f t="shared" si="6"/>
        <v>0</v>
      </c>
      <c r="G74" s="190">
        <f t="shared" si="6"/>
        <v>0</v>
      </c>
      <c r="H74" s="190">
        <f t="shared" si="6"/>
        <v>0</v>
      </c>
      <c r="I74" s="190">
        <f t="shared" si="6"/>
        <v>0</v>
      </c>
      <c r="J74" s="190">
        <f t="shared" si="6"/>
        <v>0</v>
      </c>
      <c r="K74" s="190">
        <f t="shared" si="6"/>
        <v>0</v>
      </c>
      <c r="L74" s="190">
        <f t="shared" si="6"/>
        <v>0</v>
      </c>
      <c r="M74" s="190">
        <f t="shared" si="6"/>
        <v>0</v>
      </c>
      <c r="N74" s="190">
        <f t="shared" si="6"/>
        <v>0</v>
      </c>
      <c r="O74" s="190">
        <f t="shared" si="6"/>
        <v>0</v>
      </c>
      <c r="P74" s="190">
        <f t="shared" si="6"/>
        <v>0</v>
      </c>
      <c r="Q74" s="190">
        <f t="shared" si="6"/>
        <v>0</v>
      </c>
      <c r="R74" s="190">
        <f t="shared" si="6"/>
        <v>0</v>
      </c>
      <c r="S74" s="190">
        <f t="shared" si="6"/>
        <v>0</v>
      </c>
      <c r="T74" s="190">
        <f t="shared" si="6"/>
        <v>0</v>
      </c>
      <c r="U74" s="190">
        <f t="shared" si="6"/>
        <v>0</v>
      </c>
      <c r="V74" s="190">
        <f t="shared" si="6"/>
        <v>0</v>
      </c>
      <c r="W74" s="190">
        <f t="shared" si="6"/>
        <v>0</v>
      </c>
      <c r="X74" s="190">
        <f t="shared" si="6"/>
        <v>0</v>
      </c>
      <c r="Y74" s="190">
        <f t="shared" si="6"/>
        <v>0</v>
      </c>
      <c r="Z74" s="190">
        <f t="shared" si="6"/>
        <v>0</v>
      </c>
      <c r="AA74" s="190">
        <f t="shared" si="6"/>
        <v>0</v>
      </c>
      <c r="AB74" s="190">
        <f t="shared" si="6"/>
        <v>0</v>
      </c>
      <c r="AC74" s="190">
        <f t="shared" si="6"/>
        <v>0</v>
      </c>
      <c r="AD74" s="190">
        <f t="shared" si="6"/>
        <v>0</v>
      </c>
      <c r="AE74" s="190">
        <f t="shared" si="6"/>
        <v>0</v>
      </c>
      <c r="AF74" s="190">
        <f t="shared" si="6"/>
        <v>0</v>
      </c>
      <c r="AG74" s="190">
        <f t="shared" si="6"/>
        <v>0</v>
      </c>
      <c r="AH74" s="190">
        <f t="shared" si="6"/>
        <v>0</v>
      </c>
      <c r="AI74" s="190">
        <f t="shared" si="6"/>
        <v>0</v>
      </c>
      <c r="AJ74" s="120"/>
      <c r="AK74" s="120"/>
    </row>
    <row r="75" spans="1:37">
      <c r="A75" s="191"/>
      <c r="B75" s="192">
        <v>8</v>
      </c>
      <c r="C75" s="193" t="s">
        <v>55</v>
      </c>
      <c r="D75" s="194" t="s">
        <v>10</v>
      </c>
      <c r="E75" s="190">
        <f t="shared" ref="E75:AI75" si="7">COUNTIF(E$50:E$70,$D$75)</f>
        <v>0</v>
      </c>
      <c r="F75" s="190">
        <f t="shared" si="7"/>
        <v>0</v>
      </c>
      <c r="G75" s="190">
        <f t="shared" si="7"/>
        <v>0</v>
      </c>
      <c r="H75" s="190">
        <f t="shared" si="7"/>
        <v>0</v>
      </c>
      <c r="I75" s="190">
        <f t="shared" si="7"/>
        <v>0</v>
      </c>
      <c r="J75" s="190">
        <f t="shared" si="7"/>
        <v>0</v>
      </c>
      <c r="K75" s="190">
        <f t="shared" si="7"/>
        <v>0</v>
      </c>
      <c r="L75" s="190">
        <f t="shared" si="7"/>
        <v>0</v>
      </c>
      <c r="M75" s="190">
        <f t="shared" si="7"/>
        <v>0</v>
      </c>
      <c r="N75" s="190">
        <f t="shared" si="7"/>
        <v>0</v>
      </c>
      <c r="O75" s="190">
        <f t="shared" si="7"/>
        <v>0</v>
      </c>
      <c r="P75" s="190">
        <f t="shared" si="7"/>
        <v>0</v>
      </c>
      <c r="Q75" s="190">
        <f t="shared" si="7"/>
        <v>0</v>
      </c>
      <c r="R75" s="190">
        <f t="shared" si="7"/>
        <v>0</v>
      </c>
      <c r="S75" s="190">
        <f t="shared" si="7"/>
        <v>0</v>
      </c>
      <c r="T75" s="190">
        <f t="shared" si="7"/>
        <v>0</v>
      </c>
      <c r="U75" s="190">
        <f t="shared" si="7"/>
        <v>0</v>
      </c>
      <c r="V75" s="190">
        <f t="shared" si="7"/>
        <v>0</v>
      </c>
      <c r="W75" s="190">
        <f t="shared" si="7"/>
        <v>0</v>
      </c>
      <c r="X75" s="190">
        <f t="shared" si="7"/>
        <v>0</v>
      </c>
      <c r="Y75" s="190">
        <f t="shared" si="7"/>
        <v>0</v>
      </c>
      <c r="Z75" s="190">
        <f t="shared" si="7"/>
        <v>0</v>
      </c>
      <c r="AA75" s="190">
        <f t="shared" si="7"/>
        <v>0</v>
      </c>
      <c r="AB75" s="190">
        <f t="shared" si="7"/>
        <v>0</v>
      </c>
      <c r="AC75" s="190">
        <f t="shared" si="7"/>
        <v>0</v>
      </c>
      <c r="AD75" s="190">
        <f t="shared" si="7"/>
        <v>0</v>
      </c>
      <c r="AE75" s="190">
        <f t="shared" si="7"/>
        <v>0</v>
      </c>
      <c r="AF75" s="190">
        <f t="shared" si="7"/>
        <v>0</v>
      </c>
      <c r="AG75" s="190">
        <f t="shared" si="7"/>
        <v>0</v>
      </c>
      <c r="AH75" s="190">
        <f t="shared" si="7"/>
        <v>0</v>
      </c>
      <c r="AI75" s="190">
        <f t="shared" si="7"/>
        <v>0</v>
      </c>
      <c r="AJ75" s="120"/>
      <c r="AK75" s="120"/>
    </row>
    <row r="76" spans="1:37">
      <c r="A76" s="191"/>
      <c r="B76" s="192">
        <v>2</v>
      </c>
      <c r="C76" s="188" t="s">
        <v>56</v>
      </c>
      <c r="D76" s="194" t="s">
        <v>57</v>
      </c>
      <c r="E76" s="190">
        <f t="shared" ref="E76:AI76" si="8">COUNTIF(E$50:E$70,$D$76)</f>
        <v>0</v>
      </c>
      <c r="F76" s="190">
        <f t="shared" si="8"/>
        <v>0</v>
      </c>
      <c r="G76" s="190">
        <f t="shared" si="8"/>
        <v>0</v>
      </c>
      <c r="H76" s="190">
        <f t="shared" si="8"/>
        <v>0</v>
      </c>
      <c r="I76" s="190">
        <f t="shared" si="8"/>
        <v>0</v>
      </c>
      <c r="J76" s="190">
        <f t="shared" si="8"/>
        <v>0</v>
      </c>
      <c r="K76" s="190">
        <f t="shared" si="8"/>
        <v>0</v>
      </c>
      <c r="L76" s="190">
        <f t="shared" si="8"/>
        <v>0</v>
      </c>
      <c r="M76" s="190">
        <f t="shared" si="8"/>
        <v>0</v>
      </c>
      <c r="N76" s="190">
        <f t="shared" si="8"/>
        <v>0</v>
      </c>
      <c r="O76" s="190">
        <f t="shared" si="8"/>
        <v>0</v>
      </c>
      <c r="P76" s="190">
        <f t="shared" si="8"/>
        <v>0</v>
      </c>
      <c r="Q76" s="190">
        <f t="shared" si="8"/>
        <v>0</v>
      </c>
      <c r="R76" s="190">
        <f t="shared" si="8"/>
        <v>0</v>
      </c>
      <c r="S76" s="190">
        <f t="shared" si="8"/>
        <v>0</v>
      </c>
      <c r="T76" s="190">
        <f t="shared" si="8"/>
        <v>0</v>
      </c>
      <c r="U76" s="190">
        <f t="shared" si="8"/>
        <v>0</v>
      </c>
      <c r="V76" s="190">
        <f t="shared" si="8"/>
        <v>0</v>
      </c>
      <c r="W76" s="190">
        <f t="shared" si="8"/>
        <v>0</v>
      </c>
      <c r="X76" s="190">
        <f t="shared" si="8"/>
        <v>0</v>
      </c>
      <c r="Y76" s="190">
        <f t="shared" si="8"/>
        <v>0</v>
      </c>
      <c r="Z76" s="190">
        <f t="shared" si="8"/>
        <v>0</v>
      </c>
      <c r="AA76" s="190">
        <f t="shared" si="8"/>
        <v>0</v>
      </c>
      <c r="AB76" s="190">
        <f t="shared" si="8"/>
        <v>0</v>
      </c>
      <c r="AC76" s="190">
        <f t="shared" si="8"/>
        <v>0</v>
      </c>
      <c r="AD76" s="190">
        <f t="shared" si="8"/>
        <v>0</v>
      </c>
      <c r="AE76" s="190">
        <f t="shared" si="8"/>
        <v>0</v>
      </c>
      <c r="AF76" s="190">
        <f t="shared" si="8"/>
        <v>0</v>
      </c>
      <c r="AG76" s="190">
        <f t="shared" si="8"/>
        <v>0</v>
      </c>
      <c r="AH76" s="190">
        <f t="shared" si="8"/>
        <v>0</v>
      </c>
      <c r="AI76" s="190">
        <f t="shared" si="8"/>
        <v>0</v>
      </c>
      <c r="AJ76" s="120"/>
      <c r="AK76" s="120"/>
    </row>
    <row r="77" spans="1:37">
      <c r="A77" s="195"/>
      <c r="B77" s="196">
        <v>6</v>
      </c>
      <c r="C77" s="197" t="s">
        <v>58</v>
      </c>
      <c r="D77" s="125" t="s">
        <v>59</v>
      </c>
      <c r="E77" s="126">
        <f t="shared" ref="E77:AI77" si="9">COUNTIF(E$50:E$70,$D$77)</f>
        <v>0</v>
      </c>
      <c r="F77" s="126">
        <f t="shared" si="9"/>
        <v>0</v>
      </c>
      <c r="G77" s="126">
        <f t="shared" si="9"/>
        <v>0</v>
      </c>
      <c r="H77" s="126">
        <f t="shared" si="9"/>
        <v>0</v>
      </c>
      <c r="I77" s="126">
        <f t="shared" si="9"/>
        <v>0</v>
      </c>
      <c r="J77" s="126">
        <f t="shared" si="9"/>
        <v>0</v>
      </c>
      <c r="K77" s="126">
        <f t="shared" si="9"/>
        <v>0</v>
      </c>
      <c r="L77" s="126">
        <f t="shared" si="9"/>
        <v>0</v>
      </c>
      <c r="M77" s="126">
        <f t="shared" si="9"/>
        <v>0</v>
      </c>
      <c r="N77" s="126">
        <f t="shared" si="9"/>
        <v>0</v>
      </c>
      <c r="O77" s="126">
        <f t="shared" si="9"/>
        <v>0</v>
      </c>
      <c r="P77" s="126">
        <f t="shared" si="9"/>
        <v>0</v>
      </c>
      <c r="Q77" s="126">
        <f t="shared" si="9"/>
        <v>0</v>
      </c>
      <c r="R77" s="126">
        <f t="shared" si="9"/>
        <v>0</v>
      </c>
      <c r="S77" s="126">
        <f t="shared" si="9"/>
        <v>0</v>
      </c>
      <c r="T77" s="126">
        <f t="shared" si="9"/>
        <v>0</v>
      </c>
      <c r="U77" s="126">
        <f t="shared" si="9"/>
        <v>0</v>
      </c>
      <c r="V77" s="126">
        <f t="shared" si="9"/>
        <v>0</v>
      </c>
      <c r="W77" s="126">
        <f t="shared" si="9"/>
        <v>0</v>
      </c>
      <c r="X77" s="126">
        <f t="shared" si="9"/>
        <v>0</v>
      </c>
      <c r="Y77" s="126">
        <f t="shared" si="9"/>
        <v>0</v>
      </c>
      <c r="Z77" s="126">
        <f t="shared" si="9"/>
        <v>0</v>
      </c>
      <c r="AA77" s="126">
        <f t="shared" si="9"/>
        <v>0</v>
      </c>
      <c r="AB77" s="126">
        <f t="shared" si="9"/>
        <v>0</v>
      </c>
      <c r="AC77" s="126">
        <f t="shared" si="9"/>
        <v>0</v>
      </c>
      <c r="AD77" s="126">
        <f t="shared" si="9"/>
        <v>0</v>
      </c>
      <c r="AE77" s="126">
        <f t="shared" si="9"/>
        <v>0</v>
      </c>
      <c r="AF77" s="126">
        <f t="shared" si="9"/>
        <v>0</v>
      </c>
      <c r="AG77" s="126">
        <f t="shared" si="9"/>
        <v>0</v>
      </c>
      <c r="AH77" s="126">
        <f t="shared" si="9"/>
        <v>0</v>
      </c>
      <c r="AI77" s="126">
        <f t="shared" si="9"/>
        <v>0</v>
      </c>
      <c r="AJ77" s="120"/>
      <c r="AK77" s="120"/>
    </row>
    <row r="79" spans="1:37">
      <c r="A79" s="130" t="s">
        <v>40</v>
      </c>
      <c r="B79" s="198"/>
      <c r="C79" s="132">
        <f>SUM(AJ50:AJ70)</f>
        <v>0</v>
      </c>
      <c r="D79" s="133"/>
      <c r="E79" s="199">
        <f t="shared" ref="E79:O79" si="10">SUM(H50:H70)</f>
        <v>0</v>
      </c>
      <c r="F79" s="199">
        <f t="shared" si="10"/>
        <v>0</v>
      </c>
      <c r="G79" s="199">
        <f t="shared" si="10"/>
        <v>0</v>
      </c>
      <c r="H79" s="199">
        <f t="shared" si="10"/>
        <v>0</v>
      </c>
      <c r="I79" s="199">
        <f t="shared" si="10"/>
        <v>0</v>
      </c>
      <c r="J79" s="199">
        <f t="shared" si="10"/>
        <v>0</v>
      </c>
      <c r="K79" s="199">
        <f t="shared" si="10"/>
        <v>0</v>
      </c>
      <c r="L79" s="199">
        <f t="shared" si="10"/>
        <v>0</v>
      </c>
      <c r="M79" s="199">
        <f t="shared" si="10"/>
        <v>0</v>
      </c>
      <c r="N79" s="199">
        <f t="shared" si="10"/>
        <v>0</v>
      </c>
      <c r="O79" s="199">
        <f t="shared" si="10"/>
        <v>0</v>
      </c>
      <c r="P79" s="199">
        <f>SUM(AJ50:AJ70)</f>
        <v>0</v>
      </c>
      <c r="Q79" s="199">
        <f>SUM(T50:T70)</f>
        <v>0</v>
      </c>
      <c r="R79" s="199">
        <f>SUM(AJ50:AJ70)</f>
        <v>0</v>
      </c>
      <c r="S79" s="199">
        <f>SUM(AK50:AK70)</f>
        <v>0</v>
      </c>
      <c r="T79" s="199">
        <f>SUM(AL50:AL70)</f>
        <v>0</v>
      </c>
      <c r="U79" s="199">
        <f>SUM(AM50:AM70)</f>
        <v>0</v>
      </c>
      <c r="V79" s="199">
        <f t="shared" ref="V79:AI79" si="11">SUM(AJ50:AJ70)</f>
        <v>0</v>
      </c>
      <c r="W79" s="199">
        <f t="shared" si="11"/>
        <v>0</v>
      </c>
      <c r="X79" s="199">
        <f t="shared" si="11"/>
        <v>0</v>
      </c>
      <c r="Y79" s="199">
        <f t="shared" si="11"/>
        <v>0</v>
      </c>
      <c r="Z79" s="199">
        <f t="shared" si="11"/>
        <v>0</v>
      </c>
      <c r="AA79" s="199">
        <f t="shared" si="11"/>
        <v>0</v>
      </c>
      <c r="AB79" s="199">
        <f t="shared" si="11"/>
        <v>0</v>
      </c>
      <c r="AC79" s="199">
        <f t="shared" si="11"/>
        <v>0</v>
      </c>
      <c r="AD79" s="199">
        <f t="shared" si="11"/>
        <v>0</v>
      </c>
      <c r="AE79" s="199">
        <f t="shared" si="11"/>
        <v>0</v>
      </c>
      <c r="AF79" s="199">
        <f t="shared" si="11"/>
        <v>0</v>
      </c>
      <c r="AG79" s="199">
        <f t="shared" si="11"/>
        <v>0</v>
      </c>
      <c r="AH79" s="199">
        <f t="shared" si="11"/>
        <v>0</v>
      </c>
      <c r="AI79" s="199">
        <f t="shared" si="11"/>
        <v>0</v>
      </c>
      <c r="AJ79" s="135">
        <f>SUM(E79:Q79)</f>
        <v>0</v>
      </c>
      <c r="AK79" s="136" t="s">
        <v>41</v>
      </c>
    </row>
    <row r="80" spans="1:37">
      <c r="A80" s="138" t="s">
        <v>42</v>
      </c>
      <c r="B80" s="200"/>
      <c r="C80" s="201">
        <f>SUM(AK50:AK70)</f>
        <v>0</v>
      </c>
      <c r="D80" s="133"/>
      <c r="E80" s="202" t="str">
        <f t="shared" ref="E80:AI80" si="12">IF(E79=24,1,"ERRORE")</f>
        <v>ERRORE</v>
      </c>
      <c r="F80" s="202" t="str">
        <f t="shared" si="12"/>
        <v>ERRORE</v>
      </c>
      <c r="G80" s="202" t="str">
        <f t="shared" si="12"/>
        <v>ERRORE</v>
      </c>
      <c r="H80" s="202" t="str">
        <f t="shared" si="12"/>
        <v>ERRORE</v>
      </c>
      <c r="I80" s="202" t="str">
        <f t="shared" si="12"/>
        <v>ERRORE</v>
      </c>
      <c r="J80" s="202" t="str">
        <f t="shared" si="12"/>
        <v>ERRORE</v>
      </c>
      <c r="K80" s="202" t="str">
        <f t="shared" si="12"/>
        <v>ERRORE</v>
      </c>
      <c r="L80" s="202" t="str">
        <f t="shared" si="12"/>
        <v>ERRORE</v>
      </c>
      <c r="M80" s="202" t="str">
        <f t="shared" si="12"/>
        <v>ERRORE</v>
      </c>
      <c r="N80" s="202" t="str">
        <f t="shared" si="12"/>
        <v>ERRORE</v>
      </c>
      <c r="O80" s="202" t="str">
        <f t="shared" si="12"/>
        <v>ERRORE</v>
      </c>
      <c r="P80" s="202" t="str">
        <f t="shared" si="12"/>
        <v>ERRORE</v>
      </c>
      <c r="Q80" s="202" t="str">
        <f t="shared" si="12"/>
        <v>ERRORE</v>
      </c>
      <c r="R80" s="202" t="str">
        <f t="shared" si="12"/>
        <v>ERRORE</v>
      </c>
      <c r="S80" s="202" t="str">
        <f t="shared" si="12"/>
        <v>ERRORE</v>
      </c>
      <c r="T80" s="202" t="str">
        <f t="shared" si="12"/>
        <v>ERRORE</v>
      </c>
      <c r="U80" s="202" t="str">
        <f t="shared" si="12"/>
        <v>ERRORE</v>
      </c>
      <c r="V80" s="202" t="str">
        <f t="shared" si="12"/>
        <v>ERRORE</v>
      </c>
      <c r="W80" s="202" t="str">
        <f t="shared" si="12"/>
        <v>ERRORE</v>
      </c>
      <c r="X80" s="202" t="str">
        <f t="shared" si="12"/>
        <v>ERRORE</v>
      </c>
      <c r="Y80" s="202" t="str">
        <f t="shared" si="12"/>
        <v>ERRORE</v>
      </c>
      <c r="Z80" s="202" t="str">
        <f t="shared" si="12"/>
        <v>ERRORE</v>
      </c>
      <c r="AA80" s="202" t="str">
        <f t="shared" si="12"/>
        <v>ERRORE</v>
      </c>
      <c r="AB80" s="202" t="str">
        <f t="shared" si="12"/>
        <v>ERRORE</v>
      </c>
      <c r="AC80" s="202" t="str">
        <f t="shared" si="12"/>
        <v>ERRORE</v>
      </c>
      <c r="AD80" s="202" t="str">
        <f t="shared" si="12"/>
        <v>ERRORE</v>
      </c>
      <c r="AE80" s="202" t="str">
        <f t="shared" si="12"/>
        <v>ERRORE</v>
      </c>
      <c r="AF80" s="202" t="str">
        <f t="shared" si="12"/>
        <v>ERRORE</v>
      </c>
      <c r="AG80" s="202" t="str">
        <f t="shared" si="12"/>
        <v>ERRORE</v>
      </c>
      <c r="AH80" s="202" t="str">
        <f t="shared" si="12"/>
        <v>ERRORE</v>
      </c>
      <c r="AI80" s="202" t="str">
        <f t="shared" si="12"/>
        <v>ERRORE</v>
      </c>
      <c r="AJ80" s="141">
        <f>SUM(AJ50:AK70)</f>
        <v>0</v>
      </c>
      <c r="AK80" s="136" t="s">
        <v>43</v>
      </c>
    </row>
    <row r="81" spans="1:37">
      <c r="A81" s="143" t="s">
        <v>44</v>
      </c>
      <c r="B81" s="203"/>
      <c r="C81" s="145">
        <f>SUM(C79:C80)</f>
        <v>0</v>
      </c>
      <c r="D81" s="133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04"/>
      <c r="AK81" s="136"/>
    </row>
    <row r="82" spans="1:37">
      <c r="A82" s="75"/>
      <c r="B82" s="75"/>
      <c r="C82" s="75"/>
      <c r="D82" s="75"/>
      <c r="E82" s="205" t="s">
        <v>16</v>
      </c>
      <c r="F82" s="205">
        <v>1</v>
      </c>
      <c r="G82" s="205"/>
      <c r="H82" s="205"/>
      <c r="I82" s="206"/>
      <c r="J82" s="205" t="s">
        <v>16</v>
      </c>
      <c r="K82" s="205" t="s">
        <v>16</v>
      </c>
      <c r="L82" s="205"/>
      <c r="M82" s="205">
        <v>2</v>
      </c>
      <c r="N82" s="205"/>
      <c r="O82" s="205"/>
      <c r="P82" s="205"/>
      <c r="Q82" s="205" t="s">
        <v>16</v>
      </c>
      <c r="R82" s="205" t="s">
        <v>16</v>
      </c>
      <c r="S82" s="205"/>
      <c r="T82" s="205">
        <v>3</v>
      </c>
      <c r="U82" s="205"/>
      <c r="V82" s="205"/>
      <c r="W82" s="205"/>
      <c r="X82" s="205" t="s">
        <v>16</v>
      </c>
      <c r="Y82" s="205" t="s">
        <v>16</v>
      </c>
      <c r="Z82" s="205"/>
      <c r="AA82" s="205">
        <v>4</v>
      </c>
      <c r="AB82" s="205"/>
      <c r="AC82" s="205"/>
      <c r="AD82" s="205" t="s">
        <v>16</v>
      </c>
      <c r="AE82" s="205" t="s">
        <v>16</v>
      </c>
      <c r="AF82" s="205" t="s">
        <v>16</v>
      </c>
      <c r="AG82" s="205"/>
      <c r="AH82" s="205">
        <v>1</v>
      </c>
      <c r="AI82" s="205" t="s">
        <v>16</v>
      </c>
    </row>
    <row r="83" spans="1:37">
      <c r="A83" s="146"/>
      <c r="B83" s="146"/>
      <c r="C83" s="2"/>
      <c r="D83" s="146"/>
      <c r="E83" s="207">
        <v>1</v>
      </c>
      <c r="F83" s="4">
        <v>2</v>
      </c>
      <c r="G83" s="4">
        <v>3</v>
      </c>
      <c r="H83" s="208">
        <v>4</v>
      </c>
      <c r="I83" s="208">
        <v>5</v>
      </c>
      <c r="J83" s="208">
        <v>6</v>
      </c>
      <c r="K83" s="5">
        <v>7</v>
      </c>
      <c r="L83" s="209">
        <v>8</v>
      </c>
      <c r="M83" s="209">
        <v>9</v>
      </c>
      <c r="N83" s="209">
        <v>10</v>
      </c>
      <c r="O83" s="209">
        <v>11</v>
      </c>
      <c r="P83" s="209">
        <v>12</v>
      </c>
      <c r="Q83" s="209">
        <v>13</v>
      </c>
      <c r="R83" s="209">
        <v>14</v>
      </c>
      <c r="S83" s="209">
        <v>15</v>
      </c>
      <c r="T83" s="209">
        <v>16</v>
      </c>
      <c r="U83" s="209">
        <v>17</v>
      </c>
      <c r="V83" s="209">
        <v>18</v>
      </c>
      <c r="W83" s="209">
        <v>19</v>
      </c>
      <c r="X83" s="209">
        <v>20</v>
      </c>
      <c r="Y83" s="209">
        <v>21</v>
      </c>
      <c r="Z83" s="209">
        <v>22</v>
      </c>
      <c r="AA83" s="209">
        <v>23</v>
      </c>
      <c r="AB83" s="209">
        <v>24</v>
      </c>
      <c r="AC83" s="209">
        <v>25</v>
      </c>
      <c r="AD83" s="209">
        <v>26</v>
      </c>
      <c r="AE83" s="209">
        <v>27</v>
      </c>
      <c r="AF83" s="4">
        <v>28</v>
      </c>
      <c r="AG83" s="4">
        <v>29</v>
      </c>
      <c r="AH83" s="4">
        <v>30</v>
      </c>
      <c r="AI83" s="4">
        <v>31</v>
      </c>
      <c r="AJ83" s="146"/>
      <c r="AK83" s="146"/>
    </row>
    <row r="84" spans="1:37">
      <c r="A84" s="146"/>
      <c r="B84" s="146"/>
      <c r="C84" s="210" t="s">
        <v>60</v>
      </c>
      <c r="D84" s="146"/>
      <c r="E84" s="4"/>
      <c r="F84" s="211"/>
      <c r="G84" s="4"/>
      <c r="H84" s="4"/>
      <c r="I84" s="4"/>
      <c r="J84" s="212"/>
      <c r="K84" s="212"/>
      <c r="L84" s="212"/>
      <c r="M84" s="213"/>
      <c r="N84" s="212"/>
      <c r="O84" s="212"/>
      <c r="P84" s="212"/>
      <c r="Q84" s="212"/>
      <c r="R84" s="212"/>
      <c r="S84" s="212"/>
      <c r="T84" s="213"/>
      <c r="U84" s="212"/>
      <c r="V84" s="212"/>
      <c r="W84" s="212"/>
      <c r="X84" s="212"/>
      <c r="Y84" s="212"/>
      <c r="Z84" s="212"/>
      <c r="AA84" s="213"/>
      <c r="AB84" s="10"/>
      <c r="AC84" s="11"/>
      <c r="AD84" s="212"/>
      <c r="AE84" s="212"/>
      <c r="AF84" s="212"/>
      <c r="AG84" s="212"/>
      <c r="AH84" s="211"/>
      <c r="AI84" s="4"/>
      <c r="AJ84" s="81" t="s">
        <v>4</v>
      </c>
      <c r="AK84" s="14" t="s">
        <v>10</v>
      </c>
    </row>
    <row r="85" spans="1:37">
      <c r="A85" s="146"/>
      <c r="B85" s="214"/>
      <c r="C85" s="524" t="s">
        <v>61</v>
      </c>
      <c r="D85" s="215" t="s">
        <v>12</v>
      </c>
      <c r="E85" s="216"/>
      <c r="F85" s="217"/>
      <c r="G85" s="52"/>
      <c r="H85" s="217"/>
      <c r="I85" s="52"/>
      <c r="J85" s="218"/>
      <c r="K85" s="219"/>
      <c r="L85" s="218"/>
      <c r="M85" s="18"/>
      <c r="N85" s="18"/>
      <c r="O85" s="220"/>
      <c r="P85" s="220"/>
      <c r="Q85" s="220"/>
      <c r="R85" s="219"/>
      <c r="S85" s="220"/>
      <c r="T85" s="219"/>
      <c r="U85" s="220"/>
      <c r="V85" s="220"/>
      <c r="W85" s="219"/>
      <c r="X85" s="220"/>
      <c r="Y85" s="220"/>
      <c r="Z85" s="220"/>
      <c r="AA85" s="219"/>
      <c r="AB85" s="18"/>
      <c r="AC85" s="18"/>
      <c r="AD85" s="18"/>
      <c r="AE85" s="18"/>
      <c r="AF85" s="18"/>
      <c r="AG85" s="219"/>
      <c r="AH85" s="217"/>
      <c r="AI85" s="52"/>
      <c r="AJ85" s="221"/>
      <c r="AK85" s="222"/>
    </row>
    <row r="86" spans="1:37">
      <c r="A86" s="146"/>
      <c r="B86" s="223">
        <v>1234</v>
      </c>
      <c r="C86" s="524"/>
      <c r="D86" s="224" t="s">
        <v>62</v>
      </c>
      <c r="E86" s="225"/>
      <c r="F86" s="226"/>
      <c r="G86" s="226"/>
      <c r="H86" s="226"/>
      <c r="I86" s="226"/>
      <c r="J86" s="227"/>
      <c r="K86" s="225"/>
      <c r="L86" s="226"/>
      <c r="M86" s="177"/>
      <c r="N86" s="226"/>
      <c r="O86" s="226"/>
      <c r="P86" s="226"/>
      <c r="Q86" s="226"/>
      <c r="R86" s="177"/>
      <c r="S86" s="226"/>
      <c r="T86" s="25"/>
      <c r="U86" s="226"/>
      <c r="V86" s="226"/>
      <c r="W86" s="225"/>
      <c r="X86" s="226"/>
      <c r="Y86" s="226"/>
      <c r="Z86" s="226"/>
      <c r="AA86" s="25"/>
      <c r="AB86" s="225"/>
      <c r="AC86" s="226"/>
      <c r="AD86" s="226"/>
      <c r="AE86" s="226"/>
      <c r="AF86" s="226"/>
      <c r="AG86" s="225"/>
      <c r="AH86" s="226"/>
      <c r="AI86" s="226"/>
      <c r="AJ86" s="228">
        <f>SUM(F86:AE86)</f>
        <v>0</v>
      </c>
      <c r="AK86" s="229">
        <f>SUM(F87:AE87)</f>
        <v>0</v>
      </c>
    </row>
    <row r="87" spans="1:37">
      <c r="A87" s="230"/>
      <c r="B87" s="30"/>
      <c r="C87" s="96">
        <f>SUM(AJ85:AK87)</f>
        <v>0</v>
      </c>
      <c r="D87" s="231" t="s">
        <v>63</v>
      </c>
      <c r="E87" s="232"/>
      <c r="F87" s="232"/>
      <c r="G87" s="233"/>
      <c r="H87" s="232"/>
      <c r="I87" s="232"/>
      <c r="J87" s="232"/>
      <c r="K87" s="232"/>
      <c r="L87" s="232"/>
      <c r="M87" s="232"/>
      <c r="N87" s="232"/>
      <c r="O87" s="234"/>
      <c r="P87" s="234"/>
      <c r="Q87" s="234"/>
      <c r="R87" s="234"/>
      <c r="S87" s="234"/>
      <c r="T87" s="235"/>
      <c r="U87" s="234"/>
      <c r="V87" s="234"/>
      <c r="W87" s="232"/>
      <c r="X87" s="236"/>
      <c r="Y87" s="236"/>
      <c r="Z87" s="236"/>
      <c r="AA87" s="237"/>
      <c r="AB87" s="36"/>
      <c r="AC87" s="232"/>
      <c r="AD87" s="233"/>
      <c r="AE87" s="233"/>
      <c r="AF87" s="233"/>
      <c r="AG87" s="232"/>
      <c r="AH87" s="232"/>
      <c r="AI87" s="233"/>
      <c r="AJ87" s="238"/>
      <c r="AK87" s="222"/>
    </row>
    <row r="88" spans="1:37">
      <c r="A88" s="146"/>
      <c r="B88" s="15"/>
      <c r="C88" s="524" t="s">
        <v>64</v>
      </c>
      <c r="D88" s="215" t="s">
        <v>12</v>
      </c>
      <c r="E88" s="217"/>
      <c r="F88" s="217"/>
      <c r="G88" s="217"/>
      <c r="H88" s="239"/>
      <c r="I88" s="239"/>
      <c r="J88" s="239"/>
      <c r="K88" s="239"/>
      <c r="L88" s="239"/>
      <c r="M88" s="239"/>
      <c r="N88" s="239"/>
      <c r="O88" s="239"/>
      <c r="P88" s="239"/>
      <c r="Q88" s="239"/>
      <c r="R88" s="239"/>
      <c r="S88" s="239"/>
      <c r="T88" s="239"/>
      <c r="U88" s="239"/>
      <c r="V88" s="239"/>
      <c r="W88" s="219"/>
      <c r="X88" s="218"/>
      <c r="Y88" s="218"/>
      <c r="Z88" s="218"/>
      <c r="AA88" s="219"/>
      <c r="AB88" s="217"/>
      <c r="AC88" s="217"/>
      <c r="AD88" s="217"/>
      <c r="AE88" s="217"/>
      <c r="AF88" s="217"/>
      <c r="AG88" s="217"/>
      <c r="AH88" s="217"/>
      <c r="AI88" s="240"/>
      <c r="AJ88" s="221"/>
      <c r="AK88" s="222"/>
    </row>
    <row r="89" spans="1:37">
      <c r="A89" s="146"/>
      <c r="B89" s="223">
        <v>955</v>
      </c>
      <c r="C89" s="524"/>
      <c r="D89" s="224" t="s">
        <v>62</v>
      </c>
      <c r="E89" s="225"/>
      <c r="F89" s="225"/>
      <c r="G89" s="225"/>
      <c r="H89" s="225"/>
      <c r="I89" s="225"/>
      <c r="J89" s="225"/>
      <c r="K89" s="225"/>
      <c r="L89" s="225"/>
      <c r="M89" s="225"/>
      <c r="N89" s="225"/>
      <c r="O89" s="225"/>
      <c r="P89" s="225"/>
      <c r="Q89" s="225"/>
      <c r="R89" s="225"/>
      <c r="S89" s="225"/>
      <c r="T89" s="225"/>
      <c r="U89" s="225"/>
      <c r="V89" s="225"/>
      <c r="W89" s="225"/>
      <c r="X89" s="225"/>
      <c r="Y89" s="225"/>
      <c r="Z89" s="225"/>
      <c r="AA89" s="225"/>
      <c r="AB89" s="225"/>
      <c r="AC89" s="225"/>
      <c r="AD89" s="225"/>
      <c r="AE89" s="225"/>
      <c r="AF89" s="225"/>
      <c r="AG89" s="225"/>
      <c r="AH89" s="225"/>
      <c r="AI89" s="225"/>
      <c r="AJ89" s="228">
        <f>SUM(F89:AE89)</f>
        <v>0</v>
      </c>
      <c r="AK89" s="229">
        <f>SUM(F90:AE90)</f>
        <v>0</v>
      </c>
    </row>
    <row r="90" spans="1:37">
      <c r="A90" s="230"/>
      <c r="B90" s="30"/>
      <c r="C90" s="96">
        <f>SUM(AJ88:AK90)</f>
        <v>0</v>
      </c>
      <c r="D90" s="231" t="s">
        <v>63</v>
      </c>
      <c r="E90" s="232"/>
      <c r="F90" s="232"/>
      <c r="G90" s="232"/>
      <c r="H90" s="234"/>
      <c r="I90" s="234"/>
      <c r="J90" s="234"/>
      <c r="K90" s="234"/>
      <c r="L90" s="234"/>
      <c r="M90" s="234"/>
      <c r="N90" s="234"/>
      <c r="O90" s="234"/>
      <c r="P90" s="234"/>
      <c r="Q90" s="234"/>
      <c r="R90" s="234"/>
      <c r="S90" s="234"/>
      <c r="T90" s="235"/>
      <c r="U90" s="234"/>
      <c r="V90" s="236"/>
      <c r="W90" s="234"/>
      <c r="X90" s="55"/>
      <c r="Y90" s="232"/>
      <c r="Z90" s="232"/>
      <c r="AA90" s="219"/>
      <c r="AB90" s="36"/>
      <c r="AC90" s="232"/>
      <c r="AD90" s="232"/>
      <c r="AE90" s="232"/>
      <c r="AF90" s="232"/>
      <c r="AG90" s="232"/>
      <c r="AH90" s="232"/>
      <c r="AI90" s="232"/>
      <c r="AJ90" s="238"/>
      <c r="AK90" s="222"/>
    </row>
    <row r="91" spans="1:37" ht="12.75" customHeight="1">
      <c r="A91" s="146"/>
      <c r="B91" s="15"/>
      <c r="C91" s="525" t="s">
        <v>65</v>
      </c>
      <c r="D91" s="215" t="s">
        <v>12</v>
      </c>
      <c r="E91" s="240"/>
      <c r="F91" s="240"/>
      <c r="G91" s="240"/>
      <c r="H91" s="240"/>
      <c r="I91" s="240"/>
      <c r="J91" s="240"/>
      <c r="K91" s="240"/>
      <c r="L91" s="241"/>
      <c r="M91" s="240"/>
      <c r="N91" s="240"/>
      <c r="O91" s="242"/>
      <c r="P91" s="242"/>
      <c r="Q91" s="242"/>
      <c r="R91" s="242"/>
      <c r="S91" s="242"/>
      <c r="T91" s="243"/>
      <c r="U91" s="242"/>
      <c r="V91" s="226"/>
      <c r="W91" s="244"/>
      <c r="X91" s="242"/>
      <c r="Y91" s="242"/>
      <c r="Z91" s="242"/>
      <c r="AA91" s="239"/>
      <c r="AB91" s="245"/>
      <c r="AC91" s="240"/>
      <c r="AD91" s="246"/>
      <c r="AE91" s="246"/>
      <c r="AF91" s="246"/>
      <c r="AG91" s="240"/>
      <c r="AH91" s="240"/>
      <c r="AI91" s="240"/>
      <c r="AJ91" s="221"/>
      <c r="AK91" s="222"/>
    </row>
    <row r="92" spans="1:37">
      <c r="A92" s="146"/>
      <c r="B92" s="223">
        <v>1252</v>
      </c>
      <c r="C92" s="525"/>
      <c r="D92" s="224" t="s">
        <v>62</v>
      </c>
      <c r="E92" s="177"/>
      <c r="F92" s="247"/>
      <c r="G92" s="226"/>
      <c r="H92" s="226"/>
      <c r="I92" s="226"/>
      <c r="J92" s="226"/>
      <c r="K92" s="177"/>
      <c r="L92" s="226"/>
      <c r="M92" s="226"/>
      <c r="N92" s="226"/>
      <c r="O92" s="226"/>
      <c r="P92" s="226"/>
      <c r="Q92" s="177"/>
      <c r="R92" s="227"/>
      <c r="S92" s="226"/>
      <c r="T92" s="25"/>
      <c r="U92" s="226"/>
      <c r="V92" s="55"/>
      <c r="W92" s="177"/>
      <c r="X92" s="226"/>
      <c r="Y92" s="226"/>
      <c r="Z92" s="226"/>
      <c r="AA92" s="25"/>
      <c r="AB92" s="225"/>
      <c r="AC92" s="226"/>
      <c r="AD92" s="227"/>
      <c r="AE92" s="227"/>
      <c r="AF92" s="227"/>
      <c r="AG92" s="177"/>
      <c r="AH92" s="247"/>
      <c r="AI92" s="226"/>
      <c r="AJ92" s="228">
        <f>SUM(F92:AE92)</f>
        <v>0</v>
      </c>
      <c r="AK92" s="229">
        <f>SUM(F93:AE93)</f>
        <v>0</v>
      </c>
    </row>
    <row r="93" spans="1:37">
      <c r="A93" s="230"/>
      <c r="B93" s="30"/>
      <c r="C93" s="96">
        <f>SUM(AJ91:AK93)</f>
        <v>0</v>
      </c>
      <c r="D93" s="231" t="s">
        <v>63</v>
      </c>
      <c r="E93" s="232"/>
      <c r="F93" s="248"/>
      <c r="G93" s="232"/>
      <c r="H93" s="232"/>
      <c r="I93" s="232"/>
      <c r="J93" s="232"/>
      <c r="K93" s="232"/>
      <c r="L93" s="232"/>
      <c r="M93" s="232"/>
      <c r="N93" s="232"/>
      <c r="O93" s="236"/>
      <c r="P93" s="236"/>
      <c r="Q93" s="236"/>
      <c r="R93" s="236"/>
      <c r="S93" s="236"/>
      <c r="T93" s="34"/>
      <c r="U93" s="236"/>
      <c r="V93" s="249"/>
      <c r="W93" s="236"/>
      <c r="X93" s="236"/>
      <c r="Y93" s="236"/>
      <c r="Z93" s="236"/>
      <c r="AA93" s="237"/>
      <c r="AB93" s="34"/>
      <c r="AC93" s="236"/>
      <c r="AD93" s="236"/>
      <c r="AE93" s="236"/>
      <c r="AF93" s="232"/>
      <c r="AG93" s="232"/>
      <c r="AH93" s="248"/>
      <c r="AI93" s="232"/>
      <c r="AJ93" s="238"/>
      <c r="AK93" s="222"/>
    </row>
    <row r="94" spans="1:37">
      <c r="A94" s="146"/>
      <c r="B94" s="15"/>
      <c r="C94" s="524" t="s">
        <v>50</v>
      </c>
      <c r="D94" s="215" t="s">
        <v>12</v>
      </c>
      <c r="E94" s="241"/>
      <c r="F94" s="241"/>
      <c r="G94" s="241"/>
      <c r="H94" s="241"/>
      <c r="I94" s="241"/>
      <c r="J94" s="217"/>
      <c r="K94" s="241"/>
      <c r="L94" s="217"/>
      <c r="M94" s="217"/>
      <c r="N94" s="241"/>
      <c r="O94" s="241"/>
      <c r="P94" s="241"/>
      <c r="Q94" s="217"/>
      <c r="R94" s="217"/>
      <c r="S94" s="241"/>
      <c r="T94" s="241"/>
      <c r="U94" s="217"/>
      <c r="V94" s="241"/>
      <c r="W94" s="250"/>
      <c r="X94" s="250"/>
      <c r="Y94" s="250"/>
      <c r="Z94" s="218"/>
      <c r="AA94" s="250"/>
      <c r="AB94" s="241"/>
      <c r="AC94" s="241"/>
      <c r="AD94" s="241"/>
      <c r="AE94" s="241"/>
      <c r="AF94" s="241"/>
      <c r="AG94" s="241"/>
      <c r="AH94" s="241"/>
      <c r="AI94" s="240"/>
      <c r="AJ94" s="81"/>
      <c r="AK94" s="14"/>
    </row>
    <row r="95" spans="1:37">
      <c r="A95" s="146"/>
      <c r="B95" s="15"/>
      <c r="C95" s="524"/>
      <c r="D95" s="251"/>
      <c r="E95" s="250"/>
      <c r="F95" s="250"/>
      <c r="G95" s="250"/>
      <c r="H95" s="252"/>
      <c r="I95" s="252"/>
      <c r="J95" s="252"/>
      <c r="K95" s="252"/>
      <c r="L95" s="252"/>
      <c r="M95" s="252"/>
      <c r="N95" s="252"/>
      <c r="O95" s="252"/>
      <c r="P95" s="252"/>
      <c r="Q95" s="252"/>
      <c r="R95" s="252"/>
      <c r="S95" s="252"/>
      <c r="T95" s="252"/>
      <c r="U95" s="219"/>
      <c r="V95" s="252"/>
      <c r="W95" s="252"/>
      <c r="X95" s="250"/>
      <c r="Y95" s="250"/>
      <c r="Z95" s="250"/>
      <c r="AA95" s="252"/>
      <c r="AB95" s="250"/>
      <c r="AC95" s="250"/>
      <c r="AD95" s="250"/>
      <c r="AE95" s="250"/>
      <c r="AF95" s="250"/>
      <c r="AG95" s="250"/>
      <c r="AH95" s="250"/>
      <c r="AI95" s="253"/>
      <c r="AJ95" s="254"/>
      <c r="AK95" s="14"/>
    </row>
    <row r="96" spans="1:37">
      <c r="A96" s="146"/>
      <c r="B96" s="223"/>
      <c r="C96" s="524"/>
      <c r="D96" s="224" t="s">
        <v>62</v>
      </c>
      <c r="E96" s="226"/>
      <c r="F96" s="226"/>
      <c r="G96" s="226"/>
      <c r="H96" s="226"/>
      <c r="I96" s="226"/>
      <c r="J96" s="226"/>
      <c r="K96" s="227"/>
      <c r="L96" s="227"/>
      <c r="M96" s="226"/>
      <c r="N96" s="226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5"/>
      <c r="AC96" s="227"/>
      <c r="AD96" s="227"/>
      <c r="AE96" s="227"/>
      <c r="AF96" s="227"/>
      <c r="AG96" s="226"/>
      <c r="AH96" s="226"/>
      <c r="AI96" s="226"/>
      <c r="AJ96" s="228">
        <f>SUM(F96:AE96)</f>
        <v>0</v>
      </c>
      <c r="AK96" s="229">
        <f>SUM(F97:AE97)</f>
        <v>0</v>
      </c>
    </row>
    <row r="97" spans="1:37">
      <c r="A97" s="230"/>
      <c r="B97" s="30"/>
      <c r="C97" s="96">
        <f>SUM(AJ94:AK97)</f>
        <v>0</v>
      </c>
      <c r="D97" s="231" t="s">
        <v>63</v>
      </c>
      <c r="E97" s="255"/>
      <c r="F97" s="255"/>
      <c r="G97" s="255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48"/>
      <c r="V97" s="48"/>
      <c r="W97" s="48"/>
      <c r="X97" s="48"/>
      <c r="Y97" s="48"/>
      <c r="Z97" s="48"/>
      <c r="AA97" s="48"/>
      <c r="AB97" s="36"/>
      <c r="AC97" s="48"/>
      <c r="AD97" s="48"/>
      <c r="AE97" s="36"/>
      <c r="AF97" s="36"/>
      <c r="AG97" s="255"/>
      <c r="AH97" s="255"/>
      <c r="AI97" s="255"/>
      <c r="AJ97" s="256"/>
      <c r="AK97" s="257"/>
    </row>
    <row r="98" spans="1:37" ht="12.75" customHeight="1">
      <c r="A98" s="146"/>
      <c r="B98" s="15"/>
      <c r="C98" s="526" t="s">
        <v>66</v>
      </c>
      <c r="D98" s="215" t="s">
        <v>12</v>
      </c>
      <c r="E98" s="52"/>
      <c r="F98" s="52"/>
      <c r="G98" s="18"/>
      <c r="H98" s="18"/>
      <c r="I98" s="18"/>
      <c r="J98" s="18"/>
      <c r="K98" s="241"/>
      <c r="L98" s="241"/>
      <c r="M98" s="52"/>
      <c r="N98" s="18"/>
      <c r="O98" s="18"/>
      <c r="P98" s="18"/>
      <c r="Q98" s="52"/>
      <c r="R98" s="52"/>
      <c r="S98" s="52"/>
      <c r="T98" s="52"/>
      <c r="U98" s="18"/>
      <c r="V98" s="18"/>
      <c r="W98" s="18"/>
      <c r="X98" s="18"/>
      <c r="Y98" s="52"/>
      <c r="Z98" s="241"/>
      <c r="AA98" s="52"/>
      <c r="AB98" s="218"/>
      <c r="AC98" s="18"/>
      <c r="AD98" s="18"/>
      <c r="AE98" s="52"/>
      <c r="AF98" s="52"/>
      <c r="AG98" s="52"/>
      <c r="AH98" s="52"/>
      <c r="AI98" s="18"/>
      <c r="AJ98" s="81"/>
      <c r="AK98" s="14"/>
    </row>
    <row r="99" spans="1:37">
      <c r="A99" s="146"/>
      <c r="B99" s="223"/>
      <c r="C99" s="526"/>
      <c r="D99" s="224" t="s">
        <v>62</v>
      </c>
      <c r="E99" s="25"/>
      <c r="F99" s="25"/>
      <c r="G99" s="25"/>
      <c r="H99" s="177"/>
      <c r="I99" s="25"/>
      <c r="J99" s="25"/>
      <c r="K99" s="225"/>
      <c r="L99" s="225"/>
      <c r="M99" s="25"/>
      <c r="N99" s="25"/>
      <c r="O99" s="225"/>
      <c r="P99" s="225"/>
      <c r="Q99" s="225"/>
      <c r="R99" s="225"/>
      <c r="S99" s="225"/>
      <c r="T99" s="225"/>
      <c r="U99" s="177"/>
      <c r="V99" s="177"/>
      <c r="W99" s="177"/>
      <c r="X99" s="177"/>
      <c r="Y99" s="177"/>
      <c r="Z99" s="177"/>
      <c r="AA99" s="177"/>
      <c r="AB99" s="225"/>
      <c r="AC99" s="177"/>
      <c r="AD99" s="177"/>
      <c r="AE99" s="225"/>
      <c r="AF99" s="225"/>
      <c r="AG99" s="25"/>
      <c r="AH99" s="25"/>
      <c r="AI99" s="25"/>
      <c r="AJ99" s="228">
        <f>SUM(F99:AE99)</f>
        <v>0</v>
      </c>
      <c r="AK99" s="229">
        <f>SUM(F100:AE100)</f>
        <v>0</v>
      </c>
    </row>
    <row r="100" spans="1:37">
      <c r="A100" s="230"/>
      <c r="B100" s="258"/>
      <c r="C100" s="259">
        <f>SUM(AJ99:AK100)</f>
        <v>0</v>
      </c>
      <c r="D100" s="231" t="s">
        <v>63</v>
      </c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48"/>
      <c r="V100" s="48"/>
      <c r="W100" s="48"/>
      <c r="X100" s="48"/>
      <c r="Y100" s="48"/>
      <c r="Z100" s="48"/>
      <c r="AA100" s="48"/>
      <c r="AB100" s="36"/>
      <c r="AC100" s="48"/>
      <c r="AD100" s="48"/>
      <c r="AE100" s="36"/>
      <c r="AF100" s="36"/>
      <c r="AG100" s="36"/>
      <c r="AH100" s="36"/>
      <c r="AI100" s="36"/>
      <c r="AJ100" s="256"/>
      <c r="AK100" s="257"/>
    </row>
    <row r="101" spans="1:37">
      <c r="A101" s="146"/>
      <c r="B101" s="15"/>
      <c r="C101" s="524" t="s">
        <v>67</v>
      </c>
      <c r="D101" s="215" t="s">
        <v>12</v>
      </c>
      <c r="E101" s="52"/>
      <c r="F101" s="52"/>
      <c r="G101" s="18"/>
      <c r="H101" s="18"/>
      <c r="I101" s="18"/>
      <c r="J101" s="18"/>
      <c r="K101" s="241"/>
      <c r="L101" s="241"/>
      <c r="M101" s="52"/>
      <c r="N101" s="18"/>
      <c r="O101" s="18"/>
      <c r="P101" s="18"/>
      <c r="Q101" s="52"/>
      <c r="R101" s="52"/>
      <c r="S101" s="52"/>
      <c r="T101" s="52"/>
      <c r="U101" s="18"/>
      <c r="V101" s="18"/>
      <c r="W101" s="18"/>
      <c r="X101" s="18"/>
      <c r="Y101" s="52"/>
      <c r="Z101" s="52"/>
      <c r="AA101" s="52"/>
      <c r="AB101" s="218"/>
      <c r="AC101" s="18"/>
      <c r="AD101" s="18"/>
      <c r="AE101" s="52"/>
      <c r="AF101" s="52"/>
      <c r="AG101" s="52"/>
      <c r="AH101" s="52"/>
      <c r="AI101" s="18"/>
      <c r="AJ101" s="81"/>
      <c r="AK101" s="14"/>
    </row>
    <row r="102" spans="1:37">
      <c r="A102" s="146"/>
      <c r="B102" s="223"/>
      <c r="C102" s="524"/>
      <c r="D102" s="224" t="s">
        <v>62</v>
      </c>
      <c r="E102" s="25"/>
      <c r="F102" s="25"/>
      <c r="G102" s="25"/>
      <c r="H102" s="177"/>
      <c r="I102" s="25"/>
      <c r="J102" s="25"/>
      <c r="K102" s="225"/>
      <c r="L102" s="225"/>
      <c r="M102" s="25"/>
      <c r="N102" s="25"/>
      <c r="O102" s="225"/>
      <c r="P102" s="225"/>
      <c r="Q102" s="177"/>
      <c r="R102" s="177"/>
      <c r="S102" s="177"/>
      <c r="T102" s="225"/>
      <c r="U102" s="177"/>
      <c r="V102" s="177"/>
      <c r="W102" s="177"/>
      <c r="X102" s="177"/>
      <c r="Y102" s="177"/>
      <c r="Z102" s="177"/>
      <c r="AA102" s="177"/>
      <c r="AB102" s="225"/>
      <c r="AC102" s="177"/>
      <c r="AD102" s="177"/>
      <c r="AE102" s="225"/>
      <c r="AF102" s="225"/>
      <c r="AG102" s="25"/>
      <c r="AH102" s="25"/>
      <c r="AI102" s="25"/>
      <c r="AJ102" s="228">
        <f>SUM(F102:AE102)</f>
        <v>0</v>
      </c>
      <c r="AK102" s="229">
        <f>SUM(F103:AE103)</f>
        <v>0</v>
      </c>
    </row>
    <row r="103" spans="1:37">
      <c r="A103" s="230"/>
      <c r="B103" s="258"/>
      <c r="C103" s="259">
        <f>SUM(AJ102:AK103)</f>
        <v>0</v>
      </c>
      <c r="D103" s="231" t="s">
        <v>63</v>
      </c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48"/>
      <c r="V103" s="48"/>
      <c r="W103" s="48"/>
      <c r="X103" s="48"/>
      <c r="Y103" s="48"/>
      <c r="Z103" s="48"/>
      <c r="AA103" s="48"/>
      <c r="AB103" s="36"/>
      <c r="AC103" s="48"/>
      <c r="AD103" s="48"/>
      <c r="AE103" s="36"/>
      <c r="AF103" s="36"/>
      <c r="AG103" s="36"/>
      <c r="AH103" s="36"/>
      <c r="AI103" s="36"/>
      <c r="AJ103" s="256"/>
      <c r="AK103" s="257"/>
    </row>
    <row r="104" spans="1:37">
      <c r="A104" s="230"/>
      <c r="B104" s="260"/>
      <c r="C104" s="261"/>
      <c r="D104" s="262"/>
      <c r="E104" s="235"/>
      <c r="F104" s="263"/>
      <c r="G104" s="235"/>
      <c r="H104" s="235"/>
      <c r="I104" s="235"/>
      <c r="J104" s="235"/>
      <c r="K104" s="235"/>
      <c r="L104" s="235"/>
      <c r="M104" s="235"/>
      <c r="N104" s="235"/>
      <c r="O104" s="235"/>
      <c r="P104" s="235"/>
      <c r="Q104" s="235"/>
      <c r="R104" s="235"/>
      <c r="S104" s="235"/>
      <c r="T104" s="264"/>
      <c r="U104" s="235"/>
      <c r="V104" s="265"/>
      <c r="W104" s="264"/>
      <c r="X104" s="266"/>
      <c r="Y104" s="266"/>
      <c r="Z104" s="266"/>
      <c r="AA104" s="266"/>
      <c r="AB104" s="266"/>
      <c r="AC104" s="266"/>
      <c r="AD104" s="235"/>
      <c r="AE104" s="235"/>
      <c r="AF104" s="266"/>
      <c r="AG104" s="266"/>
      <c r="AH104" s="266"/>
      <c r="AI104" s="266"/>
      <c r="AJ104" s="267"/>
      <c r="AK104" s="257"/>
    </row>
    <row r="105" spans="1:37">
      <c r="A105" s="268" t="s">
        <v>4</v>
      </c>
      <c r="B105" s="269" t="s">
        <v>10</v>
      </c>
      <c r="C105" s="270" t="s">
        <v>36</v>
      </c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3"/>
      <c r="AG105" s="113"/>
      <c r="AH105" s="113"/>
      <c r="AI105" s="113"/>
      <c r="AJ105" s="14"/>
      <c r="AK105" s="14"/>
    </row>
    <row r="106" spans="1:37">
      <c r="A106" s="271">
        <v>5</v>
      </c>
      <c r="B106" s="272"/>
      <c r="C106" s="273" t="s">
        <v>68</v>
      </c>
      <c r="D106" s="271" t="s">
        <v>6</v>
      </c>
      <c r="E106" s="274">
        <f t="shared" ref="E106:AI106" si="13">COUNTIF(E$85:E$103,$D$106)</f>
        <v>0</v>
      </c>
      <c r="F106" s="274">
        <f t="shared" si="13"/>
        <v>0</v>
      </c>
      <c r="G106" s="274">
        <f t="shared" si="13"/>
        <v>0</v>
      </c>
      <c r="H106" s="274">
        <f t="shared" si="13"/>
        <v>0</v>
      </c>
      <c r="I106" s="274">
        <f t="shared" si="13"/>
        <v>0</v>
      </c>
      <c r="J106" s="274">
        <f t="shared" si="13"/>
        <v>0</v>
      </c>
      <c r="K106" s="274">
        <f t="shared" si="13"/>
        <v>0</v>
      </c>
      <c r="L106" s="274">
        <f t="shared" si="13"/>
        <v>0</v>
      </c>
      <c r="M106" s="274">
        <f t="shared" si="13"/>
        <v>0</v>
      </c>
      <c r="N106" s="274">
        <f t="shared" si="13"/>
        <v>0</v>
      </c>
      <c r="O106" s="274">
        <f t="shared" si="13"/>
        <v>0</v>
      </c>
      <c r="P106" s="274">
        <f t="shared" si="13"/>
        <v>0</v>
      </c>
      <c r="Q106" s="274">
        <f t="shared" si="13"/>
        <v>0</v>
      </c>
      <c r="R106" s="274">
        <f t="shared" si="13"/>
        <v>0</v>
      </c>
      <c r="S106" s="274">
        <f t="shared" si="13"/>
        <v>0</v>
      </c>
      <c r="T106" s="274">
        <f t="shared" si="13"/>
        <v>0</v>
      </c>
      <c r="U106" s="274">
        <f t="shared" si="13"/>
        <v>0</v>
      </c>
      <c r="V106" s="274">
        <f t="shared" si="13"/>
        <v>0</v>
      </c>
      <c r="W106" s="274">
        <f t="shared" si="13"/>
        <v>0</v>
      </c>
      <c r="X106" s="274">
        <f t="shared" si="13"/>
        <v>0</v>
      </c>
      <c r="Y106" s="274">
        <f t="shared" si="13"/>
        <v>0</v>
      </c>
      <c r="Z106" s="274">
        <f t="shared" si="13"/>
        <v>0</v>
      </c>
      <c r="AA106" s="274">
        <f t="shared" si="13"/>
        <v>0</v>
      </c>
      <c r="AB106" s="274">
        <f t="shared" si="13"/>
        <v>0</v>
      </c>
      <c r="AC106" s="274">
        <f t="shared" si="13"/>
        <v>0</v>
      </c>
      <c r="AD106" s="274">
        <f t="shared" si="13"/>
        <v>0</v>
      </c>
      <c r="AE106" s="274">
        <f t="shared" si="13"/>
        <v>0</v>
      </c>
      <c r="AF106" s="274">
        <f t="shared" si="13"/>
        <v>0</v>
      </c>
      <c r="AG106" s="274">
        <f t="shared" si="13"/>
        <v>0</v>
      </c>
      <c r="AH106" s="274">
        <f t="shared" si="13"/>
        <v>0</v>
      </c>
      <c r="AI106" s="274">
        <f t="shared" si="13"/>
        <v>0</v>
      </c>
      <c r="AJ106" s="275"/>
      <c r="AK106" s="275"/>
    </row>
    <row r="107" spans="1:37">
      <c r="A107" s="271">
        <v>9</v>
      </c>
      <c r="B107" s="271">
        <v>3</v>
      </c>
      <c r="C107" s="273" t="s">
        <v>69</v>
      </c>
      <c r="D107" s="271" t="s">
        <v>70</v>
      </c>
      <c r="E107" s="274">
        <f t="shared" ref="E107:AI107" si="14">COUNTIF(E$85:E$103,$D$107)</f>
        <v>0</v>
      </c>
      <c r="F107" s="274">
        <f t="shared" si="14"/>
        <v>0</v>
      </c>
      <c r="G107" s="274">
        <f t="shared" si="14"/>
        <v>0</v>
      </c>
      <c r="H107" s="274">
        <f t="shared" si="14"/>
        <v>0</v>
      </c>
      <c r="I107" s="274">
        <f t="shared" si="14"/>
        <v>0</v>
      </c>
      <c r="J107" s="274">
        <f t="shared" si="14"/>
        <v>0</v>
      </c>
      <c r="K107" s="274">
        <f t="shared" si="14"/>
        <v>0</v>
      </c>
      <c r="L107" s="274">
        <f t="shared" si="14"/>
        <v>0</v>
      </c>
      <c r="M107" s="274">
        <f t="shared" si="14"/>
        <v>0</v>
      </c>
      <c r="N107" s="274">
        <f t="shared" si="14"/>
        <v>0</v>
      </c>
      <c r="O107" s="274">
        <f t="shared" si="14"/>
        <v>0</v>
      </c>
      <c r="P107" s="274">
        <f t="shared" si="14"/>
        <v>0</v>
      </c>
      <c r="Q107" s="274">
        <f t="shared" si="14"/>
        <v>0</v>
      </c>
      <c r="R107" s="274">
        <f t="shared" si="14"/>
        <v>0</v>
      </c>
      <c r="S107" s="274">
        <f t="shared" si="14"/>
        <v>0</v>
      </c>
      <c r="T107" s="274">
        <f t="shared" si="14"/>
        <v>0</v>
      </c>
      <c r="U107" s="274">
        <f t="shared" si="14"/>
        <v>0</v>
      </c>
      <c r="V107" s="274">
        <f t="shared" si="14"/>
        <v>0</v>
      </c>
      <c r="W107" s="274">
        <f t="shared" si="14"/>
        <v>0</v>
      </c>
      <c r="X107" s="274">
        <f t="shared" si="14"/>
        <v>0</v>
      </c>
      <c r="Y107" s="274">
        <f t="shared" si="14"/>
        <v>0</v>
      </c>
      <c r="Z107" s="274">
        <f t="shared" si="14"/>
        <v>0</v>
      </c>
      <c r="AA107" s="274">
        <f t="shared" si="14"/>
        <v>0</v>
      </c>
      <c r="AB107" s="274">
        <f t="shared" si="14"/>
        <v>0</v>
      </c>
      <c r="AC107" s="274">
        <f t="shared" si="14"/>
        <v>0</v>
      </c>
      <c r="AD107" s="274">
        <f t="shared" si="14"/>
        <v>0</v>
      </c>
      <c r="AE107" s="274">
        <f t="shared" si="14"/>
        <v>0</v>
      </c>
      <c r="AF107" s="274">
        <f t="shared" si="14"/>
        <v>0</v>
      </c>
      <c r="AG107" s="274">
        <f t="shared" si="14"/>
        <v>0</v>
      </c>
      <c r="AH107" s="274">
        <f t="shared" si="14"/>
        <v>0</v>
      </c>
      <c r="AI107" s="274">
        <f t="shared" si="14"/>
        <v>0</v>
      </c>
      <c r="AJ107" s="275"/>
      <c r="AK107" s="275"/>
    </row>
    <row r="108" spans="1:37">
      <c r="A108" s="271">
        <v>4</v>
      </c>
      <c r="B108" s="271">
        <v>3</v>
      </c>
      <c r="C108" s="273" t="s">
        <v>71</v>
      </c>
      <c r="D108" s="271" t="s">
        <v>39</v>
      </c>
      <c r="E108" s="274">
        <f t="shared" ref="E108:AI108" si="15">COUNTIF(E$85:E$103,$D$108)</f>
        <v>0</v>
      </c>
      <c r="F108" s="274">
        <f t="shared" si="15"/>
        <v>0</v>
      </c>
      <c r="G108" s="274">
        <f t="shared" si="15"/>
        <v>0</v>
      </c>
      <c r="H108" s="274">
        <f t="shared" si="15"/>
        <v>0</v>
      </c>
      <c r="I108" s="274">
        <f t="shared" si="15"/>
        <v>0</v>
      </c>
      <c r="J108" s="274">
        <f t="shared" si="15"/>
        <v>0</v>
      </c>
      <c r="K108" s="274">
        <f t="shared" si="15"/>
        <v>0</v>
      </c>
      <c r="L108" s="274">
        <f t="shared" si="15"/>
        <v>0</v>
      </c>
      <c r="M108" s="274">
        <f t="shared" si="15"/>
        <v>0</v>
      </c>
      <c r="N108" s="274">
        <f t="shared" si="15"/>
        <v>0</v>
      </c>
      <c r="O108" s="274">
        <f t="shared" si="15"/>
        <v>0</v>
      </c>
      <c r="P108" s="274">
        <f t="shared" si="15"/>
        <v>0</v>
      </c>
      <c r="Q108" s="274">
        <f t="shared" si="15"/>
        <v>0</v>
      </c>
      <c r="R108" s="274">
        <f t="shared" si="15"/>
        <v>0</v>
      </c>
      <c r="S108" s="274">
        <f t="shared" si="15"/>
        <v>0</v>
      </c>
      <c r="T108" s="274">
        <f t="shared" si="15"/>
        <v>0</v>
      </c>
      <c r="U108" s="274">
        <f t="shared" si="15"/>
        <v>0</v>
      </c>
      <c r="V108" s="274">
        <f t="shared" si="15"/>
        <v>0</v>
      </c>
      <c r="W108" s="274">
        <f t="shared" si="15"/>
        <v>0</v>
      </c>
      <c r="X108" s="274">
        <f t="shared" si="15"/>
        <v>0</v>
      </c>
      <c r="Y108" s="274">
        <f t="shared" si="15"/>
        <v>0</v>
      </c>
      <c r="Z108" s="274">
        <f t="shared" si="15"/>
        <v>0</v>
      </c>
      <c r="AA108" s="274">
        <f t="shared" si="15"/>
        <v>0</v>
      </c>
      <c r="AB108" s="274">
        <f t="shared" si="15"/>
        <v>0</v>
      </c>
      <c r="AC108" s="274">
        <f t="shared" si="15"/>
        <v>0</v>
      </c>
      <c r="AD108" s="274">
        <f t="shared" si="15"/>
        <v>0</v>
      </c>
      <c r="AE108" s="274">
        <f t="shared" si="15"/>
        <v>0</v>
      </c>
      <c r="AF108" s="274">
        <f t="shared" si="15"/>
        <v>0</v>
      </c>
      <c r="AG108" s="274">
        <f t="shared" si="15"/>
        <v>0</v>
      </c>
      <c r="AH108" s="274">
        <f t="shared" si="15"/>
        <v>0</v>
      </c>
      <c r="AI108" s="274">
        <f t="shared" si="15"/>
        <v>0</v>
      </c>
      <c r="AJ108" s="275"/>
      <c r="AK108" s="275"/>
    </row>
    <row r="109" spans="1:37">
      <c r="A109" s="276"/>
      <c r="B109" s="276"/>
      <c r="C109" s="277"/>
      <c r="D109" s="277"/>
      <c r="E109" s="278"/>
      <c r="F109" s="278"/>
      <c r="G109" s="278"/>
      <c r="H109" s="278"/>
      <c r="I109" s="278"/>
      <c r="J109" s="278"/>
      <c r="K109" s="278"/>
      <c r="L109" s="278"/>
      <c r="M109" s="278"/>
      <c r="N109" s="278"/>
      <c r="O109" s="278"/>
      <c r="P109" s="278"/>
      <c r="Q109" s="278"/>
      <c r="R109" s="278"/>
      <c r="S109" s="278"/>
      <c r="T109" s="278"/>
      <c r="U109" s="278"/>
      <c r="V109" s="278"/>
      <c r="W109" s="278"/>
      <c r="X109" s="278"/>
      <c r="Y109" s="278"/>
      <c r="Z109" s="278"/>
      <c r="AA109" s="278"/>
      <c r="AB109" s="278"/>
      <c r="AC109" s="278"/>
      <c r="AD109" s="278"/>
      <c r="AE109" s="278"/>
      <c r="AF109" s="278"/>
      <c r="AG109" s="278"/>
      <c r="AH109" s="278"/>
      <c r="AI109" s="278"/>
      <c r="AJ109" s="275"/>
      <c r="AK109" s="275"/>
    </row>
    <row r="110" spans="1:37">
      <c r="A110" s="143" t="s">
        <v>40</v>
      </c>
      <c r="B110" s="203"/>
      <c r="C110" s="279">
        <f>SUM(AJ85:AJ103)</f>
        <v>0</v>
      </c>
      <c r="D110" s="280"/>
      <c r="E110" s="281">
        <f t="shared" ref="E110:AC110" si="16">SUM(G85:G103)</f>
        <v>0</v>
      </c>
      <c r="F110" s="281">
        <f t="shared" si="16"/>
        <v>0</v>
      </c>
      <c r="G110" s="281">
        <f t="shared" si="16"/>
        <v>0</v>
      </c>
      <c r="H110" s="281">
        <f t="shared" si="16"/>
        <v>0</v>
      </c>
      <c r="I110" s="281">
        <f t="shared" si="16"/>
        <v>0</v>
      </c>
      <c r="J110" s="281">
        <f t="shared" si="16"/>
        <v>0</v>
      </c>
      <c r="K110" s="281">
        <f t="shared" si="16"/>
        <v>0</v>
      </c>
      <c r="L110" s="281">
        <f t="shared" si="16"/>
        <v>0</v>
      </c>
      <c r="M110" s="281">
        <f t="shared" si="16"/>
        <v>0</v>
      </c>
      <c r="N110" s="281">
        <f t="shared" si="16"/>
        <v>0</v>
      </c>
      <c r="O110" s="281">
        <f t="shared" si="16"/>
        <v>0</v>
      </c>
      <c r="P110" s="281">
        <f t="shared" si="16"/>
        <v>0</v>
      </c>
      <c r="Q110" s="281">
        <f t="shared" si="16"/>
        <v>0</v>
      </c>
      <c r="R110" s="281">
        <f t="shared" si="16"/>
        <v>0</v>
      </c>
      <c r="S110" s="281">
        <f t="shared" si="16"/>
        <v>0</v>
      </c>
      <c r="T110" s="281">
        <f t="shared" si="16"/>
        <v>0</v>
      </c>
      <c r="U110" s="281">
        <f t="shared" si="16"/>
        <v>0</v>
      </c>
      <c r="V110" s="281">
        <f t="shared" si="16"/>
        <v>0</v>
      </c>
      <c r="W110" s="281">
        <f t="shared" si="16"/>
        <v>0</v>
      </c>
      <c r="X110" s="281">
        <f t="shared" si="16"/>
        <v>0</v>
      </c>
      <c r="Y110" s="281">
        <f t="shared" si="16"/>
        <v>0</v>
      </c>
      <c r="Z110" s="281">
        <f t="shared" si="16"/>
        <v>0</v>
      </c>
      <c r="AA110" s="281">
        <f t="shared" si="16"/>
        <v>0</v>
      </c>
      <c r="AB110" s="281">
        <f t="shared" si="16"/>
        <v>0</v>
      </c>
      <c r="AC110" s="281">
        <f t="shared" si="16"/>
        <v>0</v>
      </c>
      <c r="AD110" s="281">
        <f>SUM(AJ85:AJ103)</f>
        <v>0</v>
      </c>
      <c r="AE110" s="281">
        <f>SUM(AK85:AK103)</f>
        <v>0</v>
      </c>
      <c r="AF110" s="281">
        <f>SUM(AJ85:AJ103)</f>
        <v>0</v>
      </c>
      <c r="AG110" s="281">
        <f>SUM(AK85:AK103)</f>
        <v>0</v>
      </c>
      <c r="AH110" s="281">
        <f>SUM(AL85:AL103)</f>
        <v>0</v>
      </c>
      <c r="AI110" s="281">
        <f>SUM(AM85:AM103)</f>
        <v>0</v>
      </c>
      <c r="AJ110" s="282">
        <f>SUM(F110:AC110)</f>
        <v>0</v>
      </c>
      <c r="AK110" s="136" t="s">
        <v>41</v>
      </c>
    </row>
    <row r="111" spans="1:37">
      <c r="A111" s="283" t="s">
        <v>42</v>
      </c>
      <c r="B111" s="284"/>
      <c r="C111" s="285">
        <f>SUM(AK85:AK103)</f>
        <v>0</v>
      </c>
      <c r="D111" s="280"/>
      <c r="E111" s="286" t="str">
        <f t="shared" ref="E111:AI111" si="17">IF(E110=12,1,"ERRORE")</f>
        <v>ERRORE</v>
      </c>
      <c r="F111" s="286" t="str">
        <f t="shared" si="17"/>
        <v>ERRORE</v>
      </c>
      <c r="G111" s="286" t="str">
        <f t="shared" si="17"/>
        <v>ERRORE</v>
      </c>
      <c r="H111" s="286" t="str">
        <f t="shared" si="17"/>
        <v>ERRORE</v>
      </c>
      <c r="I111" s="286" t="str">
        <f t="shared" si="17"/>
        <v>ERRORE</v>
      </c>
      <c r="J111" s="286" t="str">
        <f t="shared" si="17"/>
        <v>ERRORE</v>
      </c>
      <c r="K111" s="286" t="str">
        <f t="shared" si="17"/>
        <v>ERRORE</v>
      </c>
      <c r="L111" s="286" t="str">
        <f t="shared" si="17"/>
        <v>ERRORE</v>
      </c>
      <c r="M111" s="286" t="str">
        <f t="shared" si="17"/>
        <v>ERRORE</v>
      </c>
      <c r="N111" s="286" t="str">
        <f t="shared" si="17"/>
        <v>ERRORE</v>
      </c>
      <c r="O111" s="286" t="str">
        <f t="shared" si="17"/>
        <v>ERRORE</v>
      </c>
      <c r="P111" s="286" t="str">
        <f t="shared" si="17"/>
        <v>ERRORE</v>
      </c>
      <c r="Q111" s="286" t="str">
        <f t="shared" si="17"/>
        <v>ERRORE</v>
      </c>
      <c r="R111" s="286" t="str">
        <f t="shared" si="17"/>
        <v>ERRORE</v>
      </c>
      <c r="S111" s="286" t="str">
        <f t="shared" si="17"/>
        <v>ERRORE</v>
      </c>
      <c r="T111" s="286" t="str">
        <f t="shared" si="17"/>
        <v>ERRORE</v>
      </c>
      <c r="U111" s="286" t="str">
        <f t="shared" si="17"/>
        <v>ERRORE</v>
      </c>
      <c r="V111" s="286" t="str">
        <f t="shared" si="17"/>
        <v>ERRORE</v>
      </c>
      <c r="W111" s="286" t="str">
        <f t="shared" si="17"/>
        <v>ERRORE</v>
      </c>
      <c r="X111" s="286" t="str">
        <f t="shared" si="17"/>
        <v>ERRORE</v>
      </c>
      <c r="Y111" s="286" t="str">
        <f t="shared" si="17"/>
        <v>ERRORE</v>
      </c>
      <c r="Z111" s="286" t="str">
        <f t="shared" si="17"/>
        <v>ERRORE</v>
      </c>
      <c r="AA111" s="286" t="str">
        <f t="shared" si="17"/>
        <v>ERRORE</v>
      </c>
      <c r="AB111" s="286" t="str">
        <f t="shared" si="17"/>
        <v>ERRORE</v>
      </c>
      <c r="AC111" s="286" t="str">
        <f t="shared" si="17"/>
        <v>ERRORE</v>
      </c>
      <c r="AD111" s="286" t="str">
        <f t="shared" si="17"/>
        <v>ERRORE</v>
      </c>
      <c r="AE111" s="286" t="str">
        <f t="shared" si="17"/>
        <v>ERRORE</v>
      </c>
      <c r="AF111" s="286" t="str">
        <f t="shared" si="17"/>
        <v>ERRORE</v>
      </c>
      <c r="AG111" s="286" t="str">
        <f t="shared" si="17"/>
        <v>ERRORE</v>
      </c>
      <c r="AH111" s="286" t="str">
        <f t="shared" si="17"/>
        <v>ERRORE</v>
      </c>
      <c r="AI111" s="286" t="str">
        <f t="shared" si="17"/>
        <v>ERRORE</v>
      </c>
      <c r="AJ111" s="287">
        <f>SUM(AJ85:AK103)</f>
        <v>0</v>
      </c>
      <c r="AK111" s="136" t="s">
        <v>43</v>
      </c>
    </row>
    <row r="112" spans="1:37">
      <c r="A112" s="143" t="s">
        <v>44</v>
      </c>
      <c r="B112" s="203"/>
      <c r="C112" s="145">
        <f>SUM(C110:C111)</f>
        <v>0</v>
      </c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 t="s">
        <v>72</v>
      </c>
      <c r="Q112" s="146"/>
      <c r="R112" s="146"/>
      <c r="S112" s="146"/>
      <c r="T112" s="146"/>
      <c r="U112" s="146"/>
      <c r="V112" s="146"/>
      <c r="W112" s="146"/>
      <c r="X112" s="146"/>
      <c r="Y112" s="146"/>
      <c r="Z112" s="146"/>
      <c r="AA112" s="146"/>
      <c r="AB112" s="146"/>
      <c r="AC112" s="146"/>
      <c r="AD112" s="146"/>
      <c r="AE112" s="146"/>
      <c r="AF112" s="146"/>
      <c r="AG112" s="146"/>
      <c r="AH112" s="146"/>
      <c r="AI112" s="146"/>
      <c r="AJ112" s="146"/>
      <c r="AK112" s="146"/>
    </row>
    <row r="114" spans="1:38">
      <c r="B114" s="74"/>
      <c r="C114" s="75"/>
      <c r="D114" s="75"/>
      <c r="E114" s="75"/>
      <c r="F114" s="75"/>
      <c r="G114" s="76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  <c r="AJ114" s="75"/>
      <c r="AK114" s="75"/>
    </row>
    <row r="115" spans="1:38">
      <c r="C115" s="2"/>
      <c r="D115" s="3"/>
      <c r="E115" s="4">
        <v>1</v>
      </c>
      <c r="F115" s="4">
        <v>2</v>
      </c>
      <c r="G115" s="4">
        <v>3</v>
      </c>
      <c r="H115" s="4">
        <v>4</v>
      </c>
      <c r="I115" s="4">
        <v>5</v>
      </c>
      <c r="J115" s="4">
        <v>6</v>
      </c>
      <c r="K115" s="4">
        <v>7</v>
      </c>
      <c r="L115" s="4">
        <v>8</v>
      </c>
      <c r="M115" s="4">
        <v>9</v>
      </c>
      <c r="N115" s="4">
        <v>10</v>
      </c>
      <c r="O115" s="4">
        <v>11</v>
      </c>
      <c r="P115" s="4">
        <v>12</v>
      </c>
      <c r="Q115" s="4">
        <v>13</v>
      </c>
      <c r="R115" s="4">
        <v>14</v>
      </c>
      <c r="S115" s="4">
        <v>15</v>
      </c>
      <c r="T115" s="4">
        <v>16</v>
      </c>
      <c r="U115" s="4">
        <v>17</v>
      </c>
      <c r="V115" s="4">
        <v>18</v>
      </c>
      <c r="W115" s="4">
        <v>19</v>
      </c>
      <c r="X115" s="4">
        <v>20</v>
      </c>
      <c r="Y115" s="4">
        <v>21</v>
      </c>
      <c r="Z115" s="4">
        <v>22</v>
      </c>
      <c r="AA115" s="4">
        <v>23</v>
      </c>
      <c r="AB115" s="4">
        <v>24</v>
      </c>
      <c r="AC115" s="288">
        <v>25</v>
      </c>
      <c r="AD115" s="4">
        <v>26</v>
      </c>
      <c r="AE115" s="4">
        <v>27</v>
      </c>
      <c r="AF115" s="288">
        <v>28</v>
      </c>
      <c r="AG115" s="4">
        <v>29</v>
      </c>
      <c r="AH115" s="207">
        <v>30</v>
      </c>
      <c r="AI115" s="207">
        <v>31</v>
      </c>
      <c r="AJ115" s="3"/>
      <c r="AK115" s="3"/>
    </row>
    <row r="116" spans="1:38">
      <c r="B116" s="1" t="s">
        <v>2</v>
      </c>
      <c r="C116" s="289" t="s">
        <v>73</v>
      </c>
      <c r="D116" s="8"/>
      <c r="E116" s="152"/>
      <c r="F116" s="152"/>
      <c r="G116" s="152"/>
      <c r="H116" s="152"/>
      <c r="I116" s="152"/>
      <c r="J116" s="152"/>
      <c r="K116" s="152"/>
      <c r="L116" s="152"/>
      <c r="M116" s="152"/>
      <c r="N116" s="152"/>
      <c r="O116" s="152"/>
      <c r="P116" s="152"/>
      <c r="Q116" s="152"/>
      <c r="R116" s="152"/>
      <c r="S116" s="152"/>
      <c r="T116" s="153"/>
      <c r="U116" s="153"/>
      <c r="V116" s="152"/>
      <c r="W116" s="152"/>
      <c r="X116" s="152"/>
      <c r="Y116" s="152"/>
      <c r="Z116" s="152"/>
      <c r="AA116" s="152"/>
      <c r="AB116" s="152"/>
      <c r="AC116" s="153"/>
      <c r="AD116" s="152"/>
      <c r="AE116" s="152"/>
      <c r="AF116" s="152"/>
      <c r="AG116" s="152"/>
      <c r="AH116" s="152"/>
      <c r="AI116" s="6"/>
      <c r="AJ116" s="81" t="s">
        <v>4</v>
      </c>
      <c r="AK116" s="14" t="s">
        <v>10</v>
      </c>
    </row>
    <row r="117" spans="1:38" ht="12.75" customHeight="1">
      <c r="B117" s="82"/>
      <c r="C117" s="527" t="s">
        <v>74</v>
      </c>
      <c r="D117" s="16" t="s">
        <v>12</v>
      </c>
      <c r="E117" s="173"/>
      <c r="F117" s="157"/>
      <c r="G117" s="157"/>
      <c r="H117" s="157"/>
      <c r="I117" s="157"/>
      <c r="J117" s="157"/>
      <c r="K117" s="157"/>
      <c r="L117" s="157"/>
      <c r="M117" s="157"/>
      <c r="N117" s="157"/>
      <c r="O117" s="157"/>
      <c r="P117" s="157"/>
      <c r="Q117" s="157"/>
      <c r="R117" s="157"/>
      <c r="S117" s="157"/>
      <c r="T117" s="159"/>
      <c r="U117" s="159"/>
      <c r="V117" s="157"/>
      <c r="W117" s="157"/>
      <c r="X117" s="157"/>
      <c r="Y117" s="157"/>
      <c r="Z117" s="157"/>
      <c r="AA117" s="157"/>
      <c r="AB117" s="157"/>
      <c r="AC117" s="159"/>
      <c r="AD117" s="157"/>
      <c r="AE117" s="157"/>
      <c r="AF117" s="157"/>
      <c r="AG117" s="157"/>
      <c r="AH117" s="157"/>
      <c r="AI117" s="67"/>
      <c r="AJ117" s="20"/>
      <c r="AK117" s="21"/>
    </row>
    <row r="118" spans="1:38">
      <c r="B118" s="290">
        <v>1020</v>
      </c>
      <c r="C118" s="527"/>
      <c r="D118" s="23" t="s">
        <v>13</v>
      </c>
      <c r="E118" s="291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4"/>
      <c r="U118" s="164"/>
      <c r="V118" s="163"/>
      <c r="W118" s="163"/>
      <c r="X118" s="163"/>
      <c r="Y118" s="163"/>
      <c r="Z118" s="163"/>
      <c r="AA118" s="163"/>
      <c r="AB118" s="163"/>
      <c r="AC118" s="164"/>
      <c r="AD118" s="163"/>
      <c r="AE118" s="163"/>
      <c r="AF118" s="163"/>
      <c r="AG118" s="163"/>
      <c r="AH118" s="163"/>
      <c r="AI118" s="165"/>
      <c r="AJ118" s="27">
        <f>SUM(F118:AE118)</f>
        <v>0</v>
      </c>
      <c r="AK118" s="28">
        <f>SUM(F119:AE119)</f>
        <v>0</v>
      </c>
    </row>
    <row r="119" spans="1:38">
      <c r="A119" s="29"/>
      <c r="B119" s="292"/>
      <c r="C119" s="293">
        <f>SUM(AJ117:AK119)</f>
        <v>0</v>
      </c>
      <c r="D119" s="32" t="s">
        <v>14</v>
      </c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  <c r="P119" s="169"/>
      <c r="Q119" s="169"/>
      <c r="R119" s="169"/>
      <c r="S119" s="169"/>
      <c r="T119" s="170"/>
      <c r="U119" s="170"/>
      <c r="V119" s="169"/>
      <c r="W119" s="169"/>
      <c r="X119" s="169"/>
      <c r="Y119" s="169"/>
      <c r="Z119" s="169"/>
      <c r="AA119" s="169"/>
      <c r="AB119" s="169"/>
      <c r="AC119" s="170"/>
      <c r="AD119" s="169"/>
      <c r="AE119" s="169"/>
      <c r="AF119" s="169"/>
      <c r="AG119" s="169"/>
      <c r="AH119" s="169"/>
      <c r="AI119" s="171"/>
      <c r="AJ119" s="39"/>
      <c r="AK119" s="21"/>
    </row>
    <row r="120" spans="1:38">
      <c r="B120" s="294"/>
      <c r="C120" s="528" t="s">
        <v>75</v>
      </c>
      <c r="D120" s="16" t="s">
        <v>12</v>
      </c>
      <c r="E120" s="157"/>
      <c r="F120" s="157"/>
      <c r="G120" s="157"/>
      <c r="H120" s="173"/>
      <c r="I120" s="157"/>
      <c r="J120" s="157"/>
      <c r="K120" s="173"/>
      <c r="L120" s="173"/>
      <c r="M120" s="157"/>
      <c r="N120" s="157"/>
      <c r="O120" s="157"/>
      <c r="P120" s="157"/>
      <c r="Q120" s="157"/>
      <c r="R120" s="157"/>
      <c r="S120" s="157"/>
      <c r="T120" s="159"/>
      <c r="U120" s="159"/>
      <c r="V120" s="157"/>
      <c r="W120" s="157"/>
      <c r="X120" s="157"/>
      <c r="Y120" s="173"/>
      <c r="Z120" s="157"/>
      <c r="AA120" s="157"/>
      <c r="AB120" s="157"/>
      <c r="AC120" s="159"/>
      <c r="AD120" s="157"/>
      <c r="AE120" s="157"/>
      <c r="AF120" s="157"/>
      <c r="AG120" s="157"/>
      <c r="AH120" s="157"/>
      <c r="AI120" s="67"/>
      <c r="AJ120" s="20"/>
      <c r="AK120" s="21"/>
    </row>
    <row r="121" spans="1:38">
      <c r="B121" s="290">
        <v>1600</v>
      </c>
      <c r="C121" s="528"/>
      <c r="D121" s="23" t="s">
        <v>13</v>
      </c>
      <c r="E121" s="163"/>
      <c r="F121" s="163"/>
      <c r="G121" s="163"/>
      <c r="H121" s="295"/>
      <c r="I121" s="163"/>
      <c r="J121" s="175"/>
      <c r="K121" s="296"/>
      <c r="L121" s="295"/>
      <c r="M121" s="163"/>
      <c r="N121" s="163"/>
      <c r="O121" s="163"/>
      <c r="P121" s="163"/>
      <c r="Q121" s="163"/>
      <c r="R121" s="163"/>
      <c r="S121" s="163"/>
      <c r="T121" s="164"/>
      <c r="U121" s="164"/>
      <c r="V121" s="163"/>
      <c r="W121" s="163"/>
      <c r="X121" s="163"/>
      <c r="Y121" s="163"/>
      <c r="Z121" s="163"/>
      <c r="AA121" s="163"/>
      <c r="AB121" s="163"/>
      <c r="AC121" s="164"/>
      <c r="AD121" s="163"/>
      <c r="AE121" s="163"/>
      <c r="AF121" s="163"/>
      <c r="AG121" s="163"/>
      <c r="AH121" s="163"/>
      <c r="AI121" s="165"/>
      <c r="AJ121" s="27">
        <f>SUM(F121:AE121)</f>
        <v>0</v>
      </c>
      <c r="AK121" s="28">
        <f>SUM(F122:AE122)</f>
        <v>0</v>
      </c>
    </row>
    <row r="122" spans="1:38">
      <c r="A122" s="29"/>
      <c r="B122" s="292"/>
      <c r="C122" s="293">
        <f>SUM(AJ120:AK122)</f>
        <v>0</v>
      </c>
      <c r="D122" s="32" t="s">
        <v>14</v>
      </c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  <c r="P122" s="169"/>
      <c r="Q122" s="169"/>
      <c r="R122" s="169"/>
      <c r="S122" s="169"/>
      <c r="T122" s="170"/>
      <c r="U122" s="170"/>
      <c r="V122" s="169"/>
      <c r="W122" s="169"/>
      <c r="X122" s="169"/>
      <c r="Y122" s="169"/>
      <c r="Z122" s="169"/>
      <c r="AA122" s="169"/>
      <c r="AB122" s="169"/>
      <c r="AC122" s="170"/>
      <c r="AD122" s="169"/>
      <c r="AE122" s="169"/>
      <c r="AF122" s="169"/>
      <c r="AG122" s="169"/>
      <c r="AH122" s="169"/>
      <c r="AI122" s="171"/>
      <c r="AJ122" s="39"/>
      <c r="AK122" s="21"/>
    </row>
    <row r="123" spans="1:38">
      <c r="B123" s="294"/>
      <c r="C123" s="528" t="s">
        <v>76</v>
      </c>
      <c r="D123" s="156" t="s">
        <v>12</v>
      </c>
      <c r="E123" s="157"/>
      <c r="F123" s="173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  <c r="R123" s="173"/>
      <c r="S123" s="157"/>
      <c r="T123" s="159"/>
      <c r="U123" s="159"/>
      <c r="V123" s="157"/>
      <c r="W123" s="157"/>
      <c r="X123" s="157"/>
      <c r="Y123" s="157"/>
      <c r="Z123" s="157"/>
      <c r="AA123" s="157"/>
      <c r="AB123" s="157"/>
      <c r="AC123" s="159"/>
      <c r="AD123" s="157"/>
      <c r="AE123" s="157"/>
      <c r="AF123" s="157"/>
      <c r="AG123" s="157"/>
      <c r="AH123" s="157"/>
      <c r="AI123" s="67"/>
      <c r="AJ123" s="20"/>
      <c r="AK123" s="21"/>
    </row>
    <row r="124" spans="1:38">
      <c r="B124" s="290">
        <v>1644</v>
      </c>
      <c r="C124" s="528"/>
      <c r="D124" s="162" t="s">
        <v>13</v>
      </c>
      <c r="E124" s="163"/>
      <c r="F124" s="175"/>
      <c r="G124" s="163"/>
      <c r="H124" s="163"/>
      <c r="I124" s="163"/>
      <c r="J124" s="163"/>
      <c r="K124" s="163"/>
      <c r="L124" s="163"/>
      <c r="M124" s="163"/>
      <c r="N124" s="163"/>
      <c r="O124" s="163"/>
      <c r="P124" s="163"/>
      <c r="Q124" s="163"/>
      <c r="R124" s="175"/>
      <c r="S124" s="163"/>
      <c r="T124" s="164"/>
      <c r="U124" s="164"/>
      <c r="V124" s="163"/>
      <c r="W124" s="163"/>
      <c r="X124" s="163"/>
      <c r="Y124" s="163"/>
      <c r="Z124" s="163"/>
      <c r="AA124" s="163"/>
      <c r="AB124" s="163"/>
      <c r="AC124" s="164"/>
      <c r="AD124" s="163"/>
      <c r="AE124" s="163"/>
      <c r="AF124" s="163"/>
      <c r="AG124" s="163"/>
      <c r="AH124" s="163"/>
      <c r="AI124" s="165"/>
      <c r="AJ124" s="27">
        <f>SUM(F124:AE124)</f>
        <v>0</v>
      </c>
      <c r="AK124" s="28">
        <f>SUM(F125:AE125)</f>
        <v>0</v>
      </c>
    </row>
    <row r="125" spans="1:38">
      <c r="A125" s="29"/>
      <c r="B125" s="292"/>
      <c r="C125" s="293">
        <f>SUM(AJ123:AK125)</f>
        <v>0</v>
      </c>
      <c r="D125" s="168" t="s">
        <v>14</v>
      </c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  <c r="P125" s="169"/>
      <c r="Q125" s="169"/>
      <c r="R125" s="169"/>
      <c r="S125" s="169"/>
      <c r="T125" s="170"/>
      <c r="U125" s="170"/>
      <c r="V125" s="169"/>
      <c r="W125" s="169"/>
      <c r="X125" s="169"/>
      <c r="Y125" s="169"/>
      <c r="Z125" s="169"/>
      <c r="AA125" s="169"/>
      <c r="AB125" s="169"/>
      <c r="AC125" s="170"/>
      <c r="AD125" s="169"/>
      <c r="AE125" s="169"/>
      <c r="AF125" s="169"/>
      <c r="AG125" s="169"/>
      <c r="AH125" s="169"/>
      <c r="AI125" s="171"/>
      <c r="AJ125" s="39"/>
      <c r="AK125" s="21"/>
    </row>
    <row r="126" spans="1:38">
      <c r="B126" s="294"/>
      <c r="C126" s="528" t="s">
        <v>77</v>
      </c>
      <c r="D126" s="156" t="s">
        <v>12</v>
      </c>
      <c r="E126" s="157"/>
      <c r="F126" s="173"/>
      <c r="G126" s="157"/>
      <c r="H126" s="157"/>
      <c r="I126" s="157"/>
      <c r="J126" s="173"/>
      <c r="K126" s="173"/>
      <c r="L126" s="157"/>
      <c r="M126" s="157"/>
      <c r="N126" s="157"/>
      <c r="O126" s="173"/>
      <c r="P126" s="157"/>
      <c r="Q126" s="173"/>
      <c r="R126" s="173"/>
      <c r="S126" s="173"/>
      <c r="T126" s="159"/>
      <c r="U126" s="297"/>
      <c r="V126" s="173"/>
      <c r="W126" s="173"/>
      <c r="X126" s="157"/>
      <c r="Y126" s="157"/>
      <c r="Z126" s="157"/>
      <c r="AA126" s="157"/>
      <c r="AB126" s="157"/>
      <c r="AC126" s="159"/>
      <c r="AD126" s="157"/>
      <c r="AE126" s="157"/>
      <c r="AF126" s="157"/>
      <c r="AG126" s="157"/>
      <c r="AH126" s="157"/>
      <c r="AI126" s="67"/>
      <c r="AJ126" s="20"/>
      <c r="AK126" s="21"/>
    </row>
    <row r="127" spans="1:38">
      <c r="B127" s="290">
        <v>1579</v>
      </c>
      <c r="C127" s="528"/>
      <c r="D127" s="162" t="s">
        <v>13</v>
      </c>
      <c r="E127" s="163"/>
      <c r="F127" s="175"/>
      <c r="G127" s="163"/>
      <c r="H127" s="163"/>
      <c r="I127" s="163"/>
      <c r="J127" s="295"/>
      <c r="K127" s="175"/>
      <c r="L127" s="163"/>
      <c r="M127" s="163"/>
      <c r="N127" s="163"/>
      <c r="O127" s="163"/>
      <c r="P127" s="163"/>
      <c r="Q127" s="163"/>
      <c r="R127" s="163"/>
      <c r="S127" s="291"/>
      <c r="T127" s="164"/>
      <c r="U127" s="164"/>
      <c r="V127" s="295"/>
      <c r="W127" s="295"/>
      <c r="X127" s="163"/>
      <c r="Y127" s="163"/>
      <c r="Z127" s="163"/>
      <c r="AA127" s="163"/>
      <c r="AB127" s="163"/>
      <c r="AC127" s="164"/>
      <c r="AD127" s="163"/>
      <c r="AE127" s="163"/>
      <c r="AF127" s="163"/>
      <c r="AG127" s="163"/>
      <c r="AH127" s="163"/>
      <c r="AI127" s="165"/>
      <c r="AJ127" s="27">
        <f>SUM(F127:AE127)</f>
        <v>0</v>
      </c>
      <c r="AK127" s="28">
        <f>SUM(F128:AE128)</f>
        <v>0</v>
      </c>
    </row>
    <row r="128" spans="1:38">
      <c r="A128" s="29"/>
      <c r="B128" s="292"/>
      <c r="C128" s="293">
        <f>SUM(AJ126:AK128)</f>
        <v>0</v>
      </c>
      <c r="D128" s="168" t="s">
        <v>14</v>
      </c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  <c r="P128" s="169"/>
      <c r="Q128" s="169"/>
      <c r="R128" s="169"/>
      <c r="S128" s="169"/>
      <c r="T128" s="170"/>
      <c r="U128" s="170"/>
      <c r="V128" s="169"/>
      <c r="W128" s="169"/>
      <c r="X128" s="169"/>
      <c r="Y128" s="169"/>
      <c r="Z128" s="169"/>
      <c r="AA128" s="169"/>
      <c r="AB128" s="169"/>
      <c r="AC128" s="170"/>
      <c r="AD128" s="169"/>
      <c r="AE128" s="169"/>
      <c r="AF128" s="169"/>
      <c r="AG128" s="169"/>
      <c r="AH128" s="169"/>
      <c r="AI128" s="171"/>
      <c r="AJ128" s="39"/>
      <c r="AK128" s="21"/>
      <c r="AL128" s="149"/>
    </row>
    <row r="129" spans="1:38" ht="12.75" customHeight="1">
      <c r="B129" s="294"/>
      <c r="C129" s="524" t="s">
        <v>51</v>
      </c>
      <c r="D129" s="156" t="s">
        <v>12</v>
      </c>
      <c r="E129" s="298"/>
      <c r="F129" s="173"/>
      <c r="G129" s="157"/>
      <c r="H129" s="157"/>
      <c r="I129" s="157"/>
      <c r="J129" s="157"/>
      <c r="K129" s="157"/>
      <c r="L129" s="157"/>
      <c r="M129" s="157"/>
      <c r="N129" s="157"/>
      <c r="O129" s="157"/>
      <c r="P129" s="157"/>
      <c r="Q129" s="157"/>
      <c r="R129" s="157"/>
      <c r="S129" s="157"/>
      <c r="T129" s="159"/>
      <c r="U129" s="159"/>
      <c r="V129" s="157"/>
      <c r="W129" s="157"/>
      <c r="X129" s="157"/>
      <c r="Y129" s="157"/>
      <c r="Z129" s="157"/>
      <c r="AA129" s="157"/>
      <c r="AB129" s="157"/>
      <c r="AC129" s="159"/>
      <c r="AD129" s="157"/>
      <c r="AE129" s="157"/>
      <c r="AF129" s="157"/>
      <c r="AG129" s="157"/>
      <c r="AH129" s="157"/>
      <c r="AI129" s="67"/>
      <c r="AJ129" s="20"/>
      <c r="AK129" s="21"/>
      <c r="AL129" s="266"/>
    </row>
    <row r="130" spans="1:38" ht="12.75" customHeight="1">
      <c r="B130" s="290">
        <v>1802</v>
      </c>
      <c r="C130" s="524"/>
      <c r="D130" s="162" t="s">
        <v>13</v>
      </c>
      <c r="E130" s="175"/>
      <c r="F130" s="175"/>
      <c r="G130" s="163"/>
      <c r="H130" s="175"/>
      <c r="I130" s="163"/>
      <c r="J130" s="175"/>
      <c r="K130" s="175"/>
      <c r="L130" s="175"/>
      <c r="M130" s="163"/>
      <c r="N130" s="163"/>
      <c r="O130" s="175"/>
      <c r="P130" s="163"/>
      <c r="Q130" s="175"/>
      <c r="R130" s="175"/>
      <c r="S130" s="175"/>
      <c r="T130" s="164"/>
      <c r="U130" s="299"/>
      <c r="V130" s="175"/>
      <c r="W130" s="175"/>
      <c r="X130" s="163"/>
      <c r="Y130" s="175"/>
      <c r="Z130" s="163"/>
      <c r="AA130" s="163"/>
      <c r="AB130" s="163"/>
      <c r="AC130" s="164"/>
      <c r="AD130" s="163"/>
      <c r="AE130" s="163"/>
      <c r="AF130" s="163"/>
      <c r="AG130" s="163"/>
      <c r="AH130" s="163"/>
      <c r="AI130" s="165"/>
      <c r="AJ130" s="27">
        <f>SUM(F130:AE130)</f>
        <v>0</v>
      </c>
      <c r="AK130" s="28">
        <f>SUM(F131:AE131)</f>
        <v>0</v>
      </c>
    </row>
    <row r="131" spans="1:38">
      <c r="A131" s="29"/>
      <c r="B131" s="95"/>
      <c r="C131" s="293">
        <f>SUM(AJ129:AK131)</f>
        <v>0</v>
      </c>
      <c r="D131" s="168" t="s">
        <v>14</v>
      </c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  <c r="P131" s="169"/>
      <c r="Q131" s="169"/>
      <c r="R131" s="169"/>
      <c r="S131" s="169"/>
      <c r="T131" s="170"/>
      <c r="U131" s="170"/>
      <c r="V131" s="169"/>
      <c r="W131" s="169"/>
      <c r="X131" s="169"/>
      <c r="Y131" s="169"/>
      <c r="Z131" s="169"/>
      <c r="AA131" s="169"/>
      <c r="AB131" s="169"/>
      <c r="AC131" s="170"/>
      <c r="AD131" s="169"/>
      <c r="AE131" s="169"/>
      <c r="AF131" s="169"/>
      <c r="AG131" s="169"/>
      <c r="AH131" s="169"/>
      <c r="AI131" s="171"/>
      <c r="AJ131" s="39"/>
      <c r="AK131" s="21"/>
    </row>
    <row r="132" spans="1:38">
      <c r="B132" s="82"/>
      <c r="C132" s="524" t="s">
        <v>50</v>
      </c>
      <c r="D132" s="156" t="s">
        <v>12</v>
      </c>
      <c r="E132" s="157"/>
      <c r="F132" s="157"/>
      <c r="G132" s="157"/>
      <c r="H132" s="157"/>
      <c r="I132" s="157"/>
      <c r="J132" s="157"/>
      <c r="K132" s="157"/>
      <c r="L132" s="157"/>
      <c r="M132" s="157"/>
      <c r="N132" s="157"/>
      <c r="O132" s="157"/>
      <c r="P132" s="157"/>
      <c r="Q132" s="157"/>
      <c r="R132" s="157"/>
      <c r="S132" s="157"/>
      <c r="T132" s="159"/>
      <c r="U132" s="159"/>
      <c r="V132" s="157"/>
      <c r="W132" s="157"/>
      <c r="X132" s="157"/>
      <c r="Y132" s="157"/>
      <c r="Z132" s="157"/>
      <c r="AA132" s="157"/>
      <c r="AB132" s="157"/>
      <c r="AC132" s="159"/>
      <c r="AD132" s="157"/>
      <c r="AE132" s="157"/>
      <c r="AF132" s="157"/>
      <c r="AG132" s="157"/>
      <c r="AH132" s="157"/>
      <c r="AI132" s="67"/>
      <c r="AJ132" s="20"/>
      <c r="AK132" s="21"/>
    </row>
    <row r="133" spans="1:38">
      <c r="B133" s="90"/>
      <c r="C133" s="524"/>
      <c r="D133" s="162" t="s">
        <v>13</v>
      </c>
      <c r="E133" s="163"/>
      <c r="F133" s="163"/>
      <c r="G133" s="163"/>
      <c r="H133" s="163"/>
      <c r="I133" s="163"/>
      <c r="J133" s="163"/>
      <c r="K133" s="163"/>
      <c r="L133" s="163"/>
      <c r="M133" s="163"/>
      <c r="N133" s="163"/>
      <c r="O133" s="163"/>
      <c r="P133" s="163"/>
      <c r="Q133" s="163"/>
      <c r="R133" s="163"/>
      <c r="S133" s="163"/>
      <c r="T133" s="164"/>
      <c r="U133" s="164"/>
      <c r="V133" s="163"/>
      <c r="W133" s="163"/>
      <c r="X133" s="163"/>
      <c r="Y133" s="163"/>
      <c r="Z133" s="163"/>
      <c r="AA133" s="163"/>
      <c r="AB133" s="163"/>
      <c r="AC133" s="164"/>
      <c r="AD133" s="163"/>
      <c r="AE133" s="163"/>
      <c r="AF133" s="163"/>
      <c r="AG133" s="163"/>
      <c r="AH133" s="163"/>
      <c r="AI133" s="165"/>
      <c r="AJ133" s="27">
        <f>SUM(F133:AE133)</f>
        <v>0</v>
      </c>
      <c r="AK133" s="28">
        <f>SUM(F134:AE134)</f>
        <v>0</v>
      </c>
    </row>
    <row r="134" spans="1:38">
      <c r="A134" s="29"/>
      <c r="B134" s="95"/>
      <c r="C134" s="293">
        <f>SUM(AJ132:AK134)</f>
        <v>0</v>
      </c>
      <c r="D134" s="168" t="s">
        <v>14</v>
      </c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  <c r="P134" s="169"/>
      <c r="Q134" s="169"/>
      <c r="R134" s="169"/>
      <c r="S134" s="169"/>
      <c r="T134" s="170"/>
      <c r="U134" s="170"/>
      <c r="V134" s="169"/>
      <c r="W134" s="169"/>
      <c r="X134" s="169"/>
      <c r="Y134" s="169"/>
      <c r="Z134" s="169"/>
      <c r="AA134" s="169"/>
      <c r="AB134" s="169"/>
      <c r="AC134" s="170"/>
      <c r="AD134" s="169"/>
      <c r="AE134" s="169"/>
      <c r="AF134" s="169"/>
      <c r="AG134" s="169"/>
      <c r="AH134" s="169"/>
      <c r="AI134" s="171"/>
      <c r="AJ134" s="39"/>
      <c r="AK134" s="21"/>
    </row>
    <row r="135" spans="1:38">
      <c r="B135" s="82"/>
      <c r="C135" s="524" t="s">
        <v>16</v>
      </c>
      <c r="D135" s="16" t="s">
        <v>12</v>
      </c>
      <c r="E135" s="241"/>
      <c r="F135" s="241"/>
      <c r="G135" s="241"/>
      <c r="H135" s="241"/>
      <c r="I135" s="241"/>
      <c r="J135" s="241"/>
      <c r="K135" s="241"/>
      <c r="L135" s="241"/>
      <c r="M135" s="241"/>
      <c r="N135" s="241"/>
      <c r="O135" s="241"/>
      <c r="P135" s="241"/>
      <c r="Q135" s="241"/>
      <c r="R135" s="241"/>
      <c r="S135" s="241"/>
      <c r="T135" s="241"/>
      <c r="U135" s="241"/>
      <c r="V135" s="241"/>
      <c r="W135" s="241"/>
      <c r="X135" s="241"/>
      <c r="Y135" s="241"/>
      <c r="Z135" s="241"/>
      <c r="AA135" s="241"/>
      <c r="AB135" s="241"/>
      <c r="AC135" s="241"/>
      <c r="AD135" s="241"/>
      <c r="AE135" s="241"/>
      <c r="AF135" s="241"/>
      <c r="AG135" s="241"/>
      <c r="AH135" s="241"/>
      <c r="AI135" s="300"/>
      <c r="AJ135" s="20"/>
      <c r="AK135" s="21"/>
    </row>
    <row r="136" spans="1:38">
      <c r="B136" s="90"/>
      <c r="C136" s="524"/>
      <c r="D136" s="23" t="s">
        <v>13</v>
      </c>
      <c r="E136" s="225"/>
      <c r="F136" s="225"/>
      <c r="G136" s="225"/>
      <c r="H136" s="225"/>
      <c r="I136" s="225"/>
      <c r="J136" s="225"/>
      <c r="K136" s="225"/>
      <c r="L136" s="225"/>
      <c r="M136" s="225"/>
      <c r="N136" s="225"/>
      <c r="O136" s="225"/>
      <c r="P136" s="225"/>
      <c r="Q136" s="225"/>
      <c r="R136" s="225"/>
      <c r="S136" s="225"/>
      <c r="T136" s="225"/>
      <c r="U136" s="225"/>
      <c r="V136" s="225"/>
      <c r="W136" s="225"/>
      <c r="X136" s="225"/>
      <c r="Y136" s="225"/>
      <c r="Z136" s="225"/>
      <c r="AA136" s="225"/>
      <c r="AB136" s="225"/>
      <c r="AC136" s="225"/>
      <c r="AD136" s="225"/>
      <c r="AE136" s="225"/>
      <c r="AF136" s="225"/>
      <c r="AG136" s="225"/>
      <c r="AH136" s="225"/>
      <c r="AI136" s="301"/>
      <c r="AJ136" s="27">
        <f>SUM(F136:AE136)</f>
        <v>0</v>
      </c>
      <c r="AK136" s="28">
        <f>SUM(F137:AE137)</f>
        <v>0</v>
      </c>
    </row>
    <row r="137" spans="1:38">
      <c r="A137" s="29"/>
      <c r="B137" s="95"/>
      <c r="C137" s="293">
        <f>SUM(AJ135:AK137)</f>
        <v>0</v>
      </c>
      <c r="D137" s="32" t="s">
        <v>14</v>
      </c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02"/>
      <c r="AJ137" s="108"/>
      <c r="AK137" s="21"/>
    </row>
    <row r="138" spans="1:38">
      <c r="B138" s="82"/>
      <c r="C138" s="529"/>
      <c r="D138" s="16" t="s">
        <v>12</v>
      </c>
      <c r="E138" s="241"/>
      <c r="F138" s="241"/>
      <c r="G138" s="241"/>
      <c r="H138" s="241"/>
      <c r="I138" s="241"/>
      <c r="J138" s="241"/>
      <c r="K138" s="241"/>
      <c r="L138" s="241"/>
      <c r="M138" s="241"/>
      <c r="N138" s="241"/>
      <c r="O138" s="241"/>
      <c r="P138" s="241"/>
      <c r="Q138" s="241"/>
      <c r="R138" s="241"/>
      <c r="S138" s="241"/>
      <c r="T138" s="241"/>
      <c r="U138" s="241"/>
      <c r="V138" s="241"/>
      <c r="W138" s="241"/>
      <c r="X138" s="241"/>
      <c r="Y138" s="241"/>
      <c r="Z138" s="241"/>
      <c r="AA138" s="241"/>
      <c r="AB138" s="241"/>
      <c r="AC138" s="241"/>
      <c r="AD138" s="241"/>
      <c r="AE138" s="241"/>
      <c r="AF138" s="241"/>
      <c r="AG138" s="241"/>
      <c r="AH138" s="241"/>
      <c r="AI138" s="300"/>
      <c r="AJ138" s="20"/>
      <c r="AK138" s="21"/>
    </row>
    <row r="139" spans="1:38">
      <c r="B139" s="90"/>
      <c r="C139" s="529"/>
      <c r="D139" s="23" t="s">
        <v>13</v>
      </c>
      <c r="E139" s="225"/>
      <c r="F139" s="225"/>
      <c r="G139" s="225"/>
      <c r="H139" s="225"/>
      <c r="I139" s="225"/>
      <c r="J139" s="225"/>
      <c r="K139" s="225"/>
      <c r="L139" s="225"/>
      <c r="M139" s="225"/>
      <c r="N139" s="225"/>
      <c r="O139" s="225"/>
      <c r="P139" s="225"/>
      <c r="Q139" s="225"/>
      <c r="R139" s="225"/>
      <c r="S139" s="225"/>
      <c r="T139" s="225"/>
      <c r="U139" s="225"/>
      <c r="V139" s="225"/>
      <c r="W139" s="225"/>
      <c r="X139" s="225"/>
      <c r="Y139" s="225"/>
      <c r="Z139" s="225"/>
      <c r="AA139" s="225"/>
      <c r="AB139" s="225"/>
      <c r="AC139" s="225"/>
      <c r="AD139" s="225"/>
      <c r="AE139" s="225"/>
      <c r="AF139" s="225"/>
      <c r="AG139" s="225"/>
      <c r="AH139" s="225"/>
      <c r="AI139" s="301"/>
      <c r="AJ139" s="27">
        <f>SUM(F139:AE139)</f>
        <v>0</v>
      </c>
      <c r="AK139" s="28">
        <f>SUM(F140:AE140)</f>
        <v>0</v>
      </c>
    </row>
    <row r="140" spans="1:38">
      <c r="A140" s="29"/>
      <c r="B140" s="95"/>
      <c r="C140" s="293">
        <f>SUM(AJ138:AK140)</f>
        <v>0</v>
      </c>
      <c r="D140" s="32" t="s">
        <v>14</v>
      </c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02"/>
      <c r="AJ140" s="108"/>
      <c r="AK140" s="21"/>
    </row>
    <row r="141" spans="1:38">
      <c r="A141" s="29"/>
      <c r="B141" s="303"/>
      <c r="C141" s="181"/>
      <c r="D141" s="182"/>
      <c r="E141" s="112"/>
      <c r="F141" s="113"/>
      <c r="G141" s="112"/>
      <c r="H141" s="113"/>
      <c r="I141" s="112"/>
      <c r="J141" s="112"/>
      <c r="K141" s="113"/>
      <c r="L141" s="112"/>
      <c r="M141" s="113"/>
      <c r="N141" s="113"/>
      <c r="O141" s="112"/>
      <c r="P141" s="112"/>
      <c r="Q141" s="113"/>
      <c r="R141" s="113"/>
      <c r="S141" s="112"/>
      <c r="T141" s="113"/>
      <c r="U141" s="112"/>
      <c r="V141" s="113"/>
      <c r="W141" s="112"/>
      <c r="X141" s="112"/>
      <c r="Y141" s="113"/>
      <c r="Z141" s="112"/>
      <c r="AA141" s="113"/>
      <c r="AB141" s="113"/>
      <c r="AC141" s="112"/>
      <c r="AD141" s="112"/>
      <c r="AE141" s="112"/>
      <c r="AF141" s="113"/>
      <c r="AG141" s="112"/>
      <c r="AH141" s="112"/>
      <c r="AI141" s="113"/>
      <c r="AJ141" s="114"/>
      <c r="AK141" s="114"/>
    </row>
    <row r="142" spans="1:38">
      <c r="A142" s="109" t="s">
        <v>4</v>
      </c>
      <c r="B142" s="183" t="s">
        <v>10</v>
      </c>
      <c r="C142" s="111" t="s">
        <v>36</v>
      </c>
      <c r="D142" s="112"/>
      <c r="E142" s="112"/>
      <c r="F142" s="113"/>
      <c r="G142" s="113"/>
      <c r="H142" s="113"/>
      <c r="I142" s="112"/>
      <c r="J142" s="112"/>
      <c r="K142" s="112"/>
      <c r="L142" s="112"/>
      <c r="M142" s="113"/>
      <c r="N142" s="113"/>
      <c r="O142" s="113"/>
      <c r="P142" s="112"/>
      <c r="Q142" s="112"/>
      <c r="R142" s="112"/>
      <c r="S142" s="112"/>
      <c r="T142" s="113"/>
      <c r="U142" s="113"/>
      <c r="V142" s="113"/>
      <c r="W142" s="112"/>
      <c r="X142" s="112"/>
      <c r="Y142" s="112"/>
      <c r="Z142" s="112"/>
      <c r="AA142" s="113"/>
      <c r="AB142" s="113"/>
      <c r="AC142" s="113"/>
      <c r="AD142" s="112"/>
      <c r="AE142" s="112"/>
      <c r="AF142" s="112"/>
      <c r="AG142" s="112"/>
      <c r="AH142" s="112"/>
      <c r="AI142" s="113"/>
      <c r="AJ142" s="114"/>
      <c r="AK142" s="114"/>
    </row>
    <row r="143" spans="1:38">
      <c r="A143" s="115">
        <v>8</v>
      </c>
      <c r="B143" s="184"/>
      <c r="C143" s="117" t="s">
        <v>78</v>
      </c>
      <c r="D143" s="118" t="s">
        <v>6</v>
      </c>
      <c r="E143" s="185">
        <f t="shared" ref="E143:AI143" si="18">COUNTIF(E$117:E$140,$D$143)</f>
        <v>0</v>
      </c>
      <c r="F143" s="185">
        <f t="shared" si="18"/>
        <v>0</v>
      </c>
      <c r="G143" s="185">
        <f t="shared" si="18"/>
        <v>0</v>
      </c>
      <c r="H143" s="185">
        <f t="shared" si="18"/>
        <v>0</v>
      </c>
      <c r="I143" s="185">
        <f t="shared" si="18"/>
        <v>0</v>
      </c>
      <c r="J143" s="185">
        <f t="shared" si="18"/>
        <v>0</v>
      </c>
      <c r="K143" s="185">
        <f t="shared" si="18"/>
        <v>0</v>
      </c>
      <c r="L143" s="185">
        <f t="shared" si="18"/>
        <v>0</v>
      </c>
      <c r="M143" s="185">
        <f t="shared" si="18"/>
        <v>0</v>
      </c>
      <c r="N143" s="185">
        <f t="shared" si="18"/>
        <v>0</v>
      </c>
      <c r="O143" s="185">
        <f t="shared" si="18"/>
        <v>0</v>
      </c>
      <c r="P143" s="185">
        <f t="shared" si="18"/>
        <v>0</v>
      </c>
      <c r="Q143" s="185">
        <f t="shared" si="18"/>
        <v>0</v>
      </c>
      <c r="R143" s="185">
        <f t="shared" si="18"/>
        <v>0</v>
      </c>
      <c r="S143" s="185">
        <f t="shared" si="18"/>
        <v>0</v>
      </c>
      <c r="T143" s="185">
        <f t="shared" si="18"/>
        <v>0</v>
      </c>
      <c r="U143" s="185">
        <f t="shared" si="18"/>
        <v>0</v>
      </c>
      <c r="V143" s="185">
        <f t="shared" si="18"/>
        <v>0</v>
      </c>
      <c r="W143" s="185">
        <f t="shared" si="18"/>
        <v>0</v>
      </c>
      <c r="X143" s="185">
        <f t="shared" si="18"/>
        <v>0</v>
      </c>
      <c r="Y143" s="185">
        <f t="shared" si="18"/>
        <v>0</v>
      </c>
      <c r="Z143" s="185">
        <f t="shared" si="18"/>
        <v>0</v>
      </c>
      <c r="AA143" s="185">
        <f t="shared" si="18"/>
        <v>0</v>
      </c>
      <c r="AB143" s="185">
        <f t="shared" si="18"/>
        <v>0</v>
      </c>
      <c r="AC143" s="185">
        <f t="shared" si="18"/>
        <v>0</v>
      </c>
      <c r="AD143" s="185">
        <f t="shared" si="18"/>
        <v>0</v>
      </c>
      <c r="AE143" s="185">
        <f t="shared" si="18"/>
        <v>0</v>
      </c>
      <c r="AF143" s="185">
        <f t="shared" si="18"/>
        <v>0</v>
      </c>
      <c r="AG143" s="185">
        <f t="shared" si="18"/>
        <v>0</v>
      </c>
      <c r="AH143" s="185">
        <f t="shared" si="18"/>
        <v>0</v>
      </c>
      <c r="AI143" s="185">
        <f t="shared" si="18"/>
        <v>0</v>
      </c>
      <c r="AJ143" s="120"/>
      <c r="AK143" s="120"/>
    </row>
    <row r="144" spans="1:38">
      <c r="A144" s="186">
        <v>6</v>
      </c>
      <c r="B144" s="304">
        <v>2</v>
      </c>
      <c r="C144" s="188" t="s">
        <v>79</v>
      </c>
      <c r="D144" s="189" t="s">
        <v>39</v>
      </c>
      <c r="E144" s="190">
        <f t="shared" ref="E144:AI144" si="19">COUNTIF(E$117:E$140,$D$144)</f>
        <v>0</v>
      </c>
      <c r="F144" s="190">
        <f t="shared" si="19"/>
        <v>0</v>
      </c>
      <c r="G144" s="190">
        <f t="shared" si="19"/>
        <v>0</v>
      </c>
      <c r="H144" s="190">
        <f t="shared" si="19"/>
        <v>0</v>
      </c>
      <c r="I144" s="190">
        <f t="shared" si="19"/>
        <v>0</v>
      </c>
      <c r="J144" s="190">
        <f t="shared" si="19"/>
        <v>0</v>
      </c>
      <c r="K144" s="190">
        <f t="shared" si="19"/>
        <v>0</v>
      </c>
      <c r="L144" s="190">
        <f t="shared" si="19"/>
        <v>0</v>
      </c>
      <c r="M144" s="190">
        <f t="shared" si="19"/>
        <v>0</v>
      </c>
      <c r="N144" s="190">
        <f t="shared" si="19"/>
        <v>0</v>
      </c>
      <c r="O144" s="190">
        <f t="shared" si="19"/>
        <v>0</v>
      </c>
      <c r="P144" s="190">
        <f t="shared" si="19"/>
        <v>0</v>
      </c>
      <c r="Q144" s="190">
        <f t="shared" si="19"/>
        <v>0</v>
      </c>
      <c r="R144" s="190">
        <f t="shared" si="19"/>
        <v>0</v>
      </c>
      <c r="S144" s="190">
        <f t="shared" si="19"/>
        <v>0</v>
      </c>
      <c r="T144" s="190">
        <f t="shared" si="19"/>
        <v>0</v>
      </c>
      <c r="U144" s="190">
        <f t="shared" si="19"/>
        <v>0</v>
      </c>
      <c r="V144" s="190">
        <f t="shared" si="19"/>
        <v>0</v>
      </c>
      <c r="W144" s="190">
        <f t="shared" si="19"/>
        <v>0</v>
      </c>
      <c r="X144" s="190">
        <f t="shared" si="19"/>
        <v>0</v>
      </c>
      <c r="Y144" s="190">
        <f t="shared" si="19"/>
        <v>0</v>
      </c>
      <c r="Z144" s="190">
        <f t="shared" si="19"/>
        <v>0</v>
      </c>
      <c r="AA144" s="190">
        <f t="shared" si="19"/>
        <v>0</v>
      </c>
      <c r="AB144" s="190">
        <f t="shared" si="19"/>
        <v>0</v>
      </c>
      <c r="AC144" s="190">
        <f t="shared" si="19"/>
        <v>0</v>
      </c>
      <c r="AD144" s="190">
        <f t="shared" si="19"/>
        <v>0</v>
      </c>
      <c r="AE144" s="190">
        <f t="shared" si="19"/>
        <v>0</v>
      </c>
      <c r="AF144" s="190">
        <f t="shared" si="19"/>
        <v>0</v>
      </c>
      <c r="AG144" s="190">
        <f t="shared" si="19"/>
        <v>0</v>
      </c>
      <c r="AH144" s="190">
        <f t="shared" si="19"/>
        <v>0</v>
      </c>
      <c r="AI144" s="190">
        <f t="shared" si="19"/>
        <v>0</v>
      </c>
      <c r="AJ144" s="120"/>
      <c r="AK144" s="120"/>
    </row>
    <row r="145" spans="1:37">
      <c r="A145" s="125">
        <v>2</v>
      </c>
      <c r="B145" s="305">
        <v>6</v>
      </c>
      <c r="C145" s="124" t="s">
        <v>80</v>
      </c>
      <c r="D145" s="125" t="s">
        <v>10</v>
      </c>
      <c r="E145" s="126">
        <f t="shared" ref="E145:AI145" si="20">COUNTIF(E$117:E$140,$D$145)</f>
        <v>0</v>
      </c>
      <c r="F145" s="126">
        <f t="shared" si="20"/>
        <v>0</v>
      </c>
      <c r="G145" s="126">
        <f t="shared" si="20"/>
        <v>0</v>
      </c>
      <c r="H145" s="126">
        <f t="shared" si="20"/>
        <v>0</v>
      </c>
      <c r="I145" s="126">
        <f t="shared" si="20"/>
        <v>0</v>
      </c>
      <c r="J145" s="126">
        <f t="shared" si="20"/>
        <v>0</v>
      </c>
      <c r="K145" s="126">
        <f t="shared" si="20"/>
        <v>0</v>
      </c>
      <c r="L145" s="126">
        <f t="shared" si="20"/>
        <v>0</v>
      </c>
      <c r="M145" s="126">
        <f t="shared" si="20"/>
        <v>0</v>
      </c>
      <c r="N145" s="126">
        <f t="shared" si="20"/>
        <v>0</v>
      </c>
      <c r="O145" s="126">
        <f t="shared" si="20"/>
        <v>0</v>
      </c>
      <c r="P145" s="126">
        <f t="shared" si="20"/>
        <v>0</v>
      </c>
      <c r="Q145" s="126">
        <f t="shared" si="20"/>
        <v>0</v>
      </c>
      <c r="R145" s="126">
        <f t="shared" si="20"/>
        <v>0</v>
      </c>
      <c r="S145" s="126">
        <f t="shared" si="20"/>
        <v>0</v>
      </c>
      <c r="T145" s="126">
        <f t="shared" si="20"/>
        <v>0</v>
      </c>
      <c r="U145" s="126">
        <f t="shared" si="20"/>
        <v>0</v>
      </c>
      <c r="V145" s="126">
        <f t="shared" si="20"/>
        <v>0</v>
      </c>
      <c r="W145" s="126">
        <f t="shared" si="20"/>
        <v>0</v>
      </c>
      <c r="X145" s="126">
        <f t="shared" si="20"/>
        <v>0</v>
      </c>
      <c r="Y145" s="126">
        <f t="shared" si="20"/>
        <v>0</v>
      </c>
      <c r="Z145" s="126">
        <f t="shared" si="20"/>
        <v>0</v>
      </c>
      <c r="AA145" s="126">
        <f t="shared" si="20"/>
        <v>0</v>
      </c>
      <c r="AB145" s="126">
        <f t="shared" si="20"/>
        <v>0</v>
      </c>
      <c r="AC145" s="126">
        <f t="shared" si="20"/>
        <v>0</v>
      </c>
      <c r="AD145" s="126">
        <f t="shared" si="20"/>
        <v>0</v>
      </c>
      <c r="AE145" s="126">
        <f t="shared" si="20"/>
        <v>0</v>
      </c>
      <c r="AF145" s="126">
        <f t="shared" si="20"/>
        <v>0</v>
      </c>
      <c r="AG145" s="126">
        <f t="shared" si="20"/>
        <v>0</v>
      </c>
      <c r="AH145" s="126">
        <f t="shared" si="20"/>
        <v>0</v>
      </c>
      <c r="AI145" s="126">
        <f t="shared" si="20"/>
        <v>0</v>
      </c>
      <c r="AJ145" s="120"/>
      <c r="AK145" s="120"/>
    </row>
    <row r="147" spans="1:37">
      <c r="A147" s="130" t="s">
        <v>40</v>
      </c>
      <c r="B147" s="198"/>
      <c r="C147" s="132">
        <f>SUM(AJ117:AJ140)</f>
        <v>0</v>
      </c>
      <c r="D147" s="133"/>
      <c r="E147" s="306">
        <f t="shared" ref="E147:AI147" si="21">SUM(E117:E140)</f>
        <v>0</v>
      </c>
      <c r="F147" s="306">
        <f t="shared" si="21"/>
        <v>0</v>
      </c>
      <c r="G147" s="306">
        <f t="shared" si="21"/>
        <v>0</v>
      </c>
      <c r="H147" s="306">
        <f t="shared" si="21"/>
        <v>0</v>
      </c>
      <c r="I147" s="306">
        <f t="shared" si="21"/>
        <v>0</v>
      </c>
      <c r="J147" s="306">
        <f t="shared" si="21"/>
        <v>0</v>
      </c>
      <c r="K147" s="306">
        <f t="shared" si="21"/>
        <v>0</v>
      </c>
      <c r="L147" s="306">
        <f t="shared" si="21"/>
        <v>0</v>
      </c>
      <c r="M147" s="306">
        <f t="shared" si="21"/>
        <v>0</v>
      </c>
      <c r="N147" s="306">
        <f t="shared" si="21"/>
        <v>0</v>
      </c>
      <c r="O147" s="306">
        <f t="shared" si="21"/>
        <v>0</v>
      </c>
      <c r="P147" s="306">
        <f t="shared" si="21"/>
        <v>0</v>
      </c>
      <c r="Q147" s="306">
        <f t="shared" si="21"/>
        <v>0</v>
      </c>
      <c r="R147" s="306">
        <f t="shared" si="21"/>
        <v>0</v>
      </c>
      <c r="S147" s="306">
        <f t="shared" si="21"/>
        <v>0</v>
      </c>
      <c r="T147" s="306">
        <f t="shared" si="21"/>
        <v>0</v>
      </c>
      <c r="U147" s="306">
        <f t="shared" si="21"/>
        <v>0</v>
      </c>
      <c r="V147" s="306">
        <f t="shared" si="21"/>
        <v>0</v>
      </c>
      <c r="W147" s="306">
        <f t="shared" si="21"/>
        <v>0</v>
      </c>
      <c r="X147" s="306">
        <f t="shared" si="21"/>
        <v>0</v>
      </c>
      <c r="Y147" s="306">
        <f t="shared" si="21"/>
        <v>0</v>
      </c>
      <c r="Z147" s="306">
        <f t="shared" si="21"/>
        <v>0</v>
      </c>
      <c r="AA147" s="306">
        <f t="shared" si="21"/>
        <v>0</v>
      </c>
      <c r="AB147" s="306">
        <f t="shared" si="21"/>
        <v>0</v>
      </c>
      <c r="AC147" s="306">
        <f t="shared" si="21"/>
        <v>0</v>
      </c>
      <c r="AD147" s="306">
        <f t="shared" si="21"/>
        <v>0</v>
      </c>
      <c r="AE147" s="306">
        <f t="shared" si="21"/>
        <v>0</v>
      </c>
      <c r="AF147" s="306">
        <f t="shared" si="21"/>
        <v>0</v>
      </c>
      <c r="AG147" s="306">
        <f t="shared" si="21"/>
        <v>0</v>
      </c>
      <c r="AH147" s="306">
        <f t="shared" si="21"/>
        <v>0</v>
      </c>
      <c r="AI147" s="306">
        <f t="shared" si="21"/>
        <v>0</v>
      </c>
      <c r="AJ147" s="135">
        <f>SUM(F147:AE147)</f>
        <v>0</v>
      </c>
      <c r="AK147" s="136" t="s">
        <v>41</v>
      </c>
    </row>
    <row r="148" spans="1:37">
      <c r="A148" s="138" t="s">
        <v>42</v>
      </c>
      <c r="B148" s="200"/>
      <c r="C148" s="201">
        <f>SUM(AK117:AK140)</f>
        <v>0</v>
      </c>
      <c r="D148" s="133"/>
      <c r="E148" s="307" t="str">
        <f t="shared" ref="E148:AI148" si="22">IF(E147=24,1,"ERRORE")</f>
        <v>ERRORE</v>
      </c>
      <c r="F148" s="307" t="str">
        <f t="shared" si="22"/>
        <v>ERRORE</v>
      </c>
      <c r="G148" s="307" t="str">
        <f t="shared" si="22"/>
        <v>ERRORE</v>
      </c>
      <c r="H148" s="307" t="str">
        <f t="shared" si="22"/>
        <v>ERRORE</v>
      </c>
      <c r="I148" s="307" t="str">
        <f t="shared" si="22"/>
        <v>ERRORE</v>
      </c>
      <c r="J148" s="307" t="str">
        <f t="shared" si="22"/>
        <v>ERRORE</v>
      </c>
      <c r="K148" s="307" t="str">
        <f t="shared" si="22"/>
        <v>ERRORE</v>
      </c>
      <c r="L148" s="307" t="str">
        <f t="shared" si="22"/>
        <v>ERRORE</v>
      </c>
      <c r="M148" s="307" t="str">
        <f t="shared" si="22"/>
        <v>ERRORE</v>
      </c>
      <c r="N148" s="307" t="str">
        <f t="shared" si="22"/>
        <v>ERRORE</v>
      </c>
      <c r="O148" s="307" t="str">
        <f t="shared" si="22"/>
        <v>ERRORE</v>
      </c>
      <c r="P148" s="307" t="str">
        <f t="shared" si="22"/>
        <v>ERRORE</v>
      </c>
      <c r="Q148" s="307" t="str">
        <f t="shared" si="22"/>
        <v>ERRORE</v>
      </c>
      <c r="R148" s="307" t="str">
        <f t="shared" si="22"/>
        <v>ERRORE</v>
      </c>
      <c r="S148" s="307" t="str">
        <f t="shared" si="22"/>
        <v>ERRORE</v>
      </c>
      <c r="T148" s="307" t="str">
        <f t="shared" si="22"/>
        <v>ERRORE</v>
      </c>
      <c r="U148" s="307" t="str">
        <f t="shared" si="22"/>
        <v>ERRORE</v>
      </c>
      <c r="V148" s="307" t="str">
        <f t="shared" si="22"/>
        <v>ERRORE</v>
      </c>
      <c r="W148" s="307" t="str">
        <f t="shared" si="22"/>
        <v>ERRORE</v>
      </c>
      <c r="X148" s="307" t="str">
        <f t="shared" si="22"/>
        <v>ERRORE</v>
      </c>
      <c r="Y148" s="307" t="str">
        <f t="shared" si="22"/>
        <v>ERRORE</v>
      </c>
      <c r="Z148" s="307" t="str">
        <f t="shared" si="22"/>
        <v>ERRORE</v>
      </c>
      <c r="AA148" s="307" t="str">
        <f t="shared" si="22"/>
        <v>ERRORE</v>
      </c>
      <c r="AB148" s="307" t="str">
        <f t="shared" si="22"/>
        <v>ERRORE</v>
      </c>
      <c r="AC148" s="307" t="str">
        <f t="shared" si="22"/>
        <v>ERRORE</v>
      </c>
      <c r="AD148" s="307" t="str">
        <f t="shared" si="22"/>
        <v>ERRORE</v>
      </c>
      <c r="AE148" s="307" t="str">
        <f t="shared" si="22"/>
        <v>ERRORE</v>
      </c>
      <c r="AF148" s="307" t="str">
        <f t="shared" si="22"/>
        <v>ERRORE</v>
      </c>
      <c r="AG148" s="307" t="str">
        <f t="shared" si="22"/>
        <v>ERRORE</v>
      </c>
      <c r="AH148" s="307" t="str">
        <f t="shared" si="22"/>
        <v>ERRORE</v>
      </c>
      <c r="AI148" s="307" t="str">
        <f t="shared" si="22"/>
        <v>ERRORE</v>
      </c>
      <c r="AJ148" s="141">
        <f>SUM(AJ117:AK140)</f>
        <v>0</v>
      </c>
      <c r="AK148" s="136" t="s">
        <v>43</v>
      </c>
    </row>
    <row r="149" spans="1:37">
      <c r="A149" s="143" t="s">
        <v>44</v>
      </c>
      <c r="B149" s="203"/>
      <c r="C149" s="145">
        <f>SUM(C147:C148)</f>
        <v>0</v>
      </c>
      <c r="D149" s="133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04"/>
      <c r="AK149" s="136"/>
    </row>
    <row r="151" spans="1:37">
      <c r="B151" s="74"/>
      <c r="C151" s="75"/>
      <c r="D151" s="75"/>
      <c r="E151" s="75"/>
      <c r="F151" s="75"/>
      <c r="G151" s="308"/>
      <c r="H151" s="30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  <c r="AJ151" s="75"/>
      <c r="AK151" s="75"/>
    </row>
    <row r="152" spans="1:37">
      <c r="C152" s="2"/>
      <c r="D152" s="3"/>
      <c r="E152" s="4">
        <v>1</v>
      </c>
      <c r="F152" s="4">
        <v>2</v>
      </c>
      <c r="G152" s="4">
        <v>3</v>
      </c>
      <c r="H152" s="4">
        <v>4</v>
      </c>
      <c r="I152" s="4">
        <v>5</v>
      </c>
      <c r="J152" s="4">
        <v>6</v>
      </c>
      <c r="K152" s="4">
        <v>7</v>
      </c>
      <c r="L152" s="4">
        <v>8</v>
      </c>
      <c r="M152" s="4">
        <v>9</v>
      </c>
      <c r="N152" s="4">
        <v>10</v>
      </c>
      <c r="O152" s="4">
        <v>11</v>
      </c>
      <c r="P152" s="4">
        <v>12</v>
      </c>
      <c r="Q152" s="4">
        <v>13</v>
      </c>
      <c r="R152" s="4">
        <v>14</v>
      </c>
      <c r="S152" s="4">
        <v>15</v>
      </c>
      <c r="T152" s="4">
        <v>16</v>
      </c>
      <c r="U152" s="4">
        <v>17</v>
      </c>
      <c r="V152" s="4">
        <v>18</v>
      </c>
      <c r="W152" s="4">
        <v>19</v>
      </c>
      <c r="X152" s="4">
        <v>20</v>
      </c>
      <c r="Y152" s="4">
        <v>21</v>
      </c>
      <c r="Z152" s="4">
        <v>22</v>
      </c>
      <c r="AA152" s="4">
        <v>23</v>
      </c>
      <c r="AB152" s="4">
        <v>24</v>
      </c>
      <c r="AC152" s="288">
        <v>25</v>
      </c>
      <c r="AD152" s="4">
        <v>26</v>
      </c>
      <c r="AE152" s="4">
        <v>27</v>
      </c>
      <c r="AF152" s="288">
        <v>28</v>
      </c>
      <c r="AG152" s="4">
        <v>29</v>
      </c>
      <c r="AH152" s="4">
        <v>30</v>
      </c>
      <c r="AI152" s="4">
        <v>31</v>
      </c>
      <c r="AJ152" s="3"/>
      <c r="AK152" s="3"/>
    </row>
    <row r="153" spans="1:37">
      <c r="B153" s="1" t="s">
        <v>2</v>
      </c>
      <c r="C153" s="310" t="s">
        <v>81</v>
      </c>
      <c r="D153" s="8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311"/>
      <c r="U153" s="3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81" t="s">
        <v>4</v>
      </c>
      <c r="AK153" s="14" t="s">
        <v>10</v>
      </c>
    </row>
    <row r="154" spans="1:37">
      <c r="B154" s="82"/>
      <c r="C154" s="524" t="s">
        <v>82</v>
      </c>
      <c r="D154" s="156" t="s">
        <v>12</v>
      </c>
      <c r="E154" s="312"/>
      <c r="F154" s="312"/>
      <c r="G154" s="312"/>
      <c r="H154" s="312"/>
      <c r="I154" s="312"/>
      <c r="J154" s="312"/>
      <c r="K154" s="312"/>
      <c r="L154" s="312"/>
      <c r="M154" s="312"/>
      <c r="N154" s="313"/>
      <c r="O154" s="312"/>
      <c r="P154" s="312"/>
      <c r="Q154" s="313"/>
      <c r="R154" s="312"/>
      <c r="S154" s="312"/>
      <c r="T154" s="313"/>
      <c r="U154" s="313"/>
      <c r="V154" s="312"/>
      <c r="W154" s="312"/>
      <c r="X154" s="312"/>
      <c r="Y154" s="312"/>
      <c r="Z154" s="312"/>
      <c r="AA154" s="312"/>
      <c r="AB154" s="312"/>
      <c r="AC154" s="313"/>
      <c r="AD154" s="312"/>
      <c r="AE154" s="312"/>
      <c r="AF154" s="312"/>
      <c r="AG154" s="312"/>
      <c r="AH154" s="312"/>
      <c r="AI154" s="312"/>
      <c r="AJ154" s="20"/>
      <c r="AK154" s="21"/>
    </row>
    <row r="155" spans="1:37" ht="15" customHeight="1">
      <c r="B155" s="90"/>
      <c r="C155" s="524"/>
      <c r="D155" s="162" t="s">
        <v>13</v>
      </c>
      <c r="E155" s="264"/>
      <c r="F155" s="264"/>
      <c r="G155" s="264"/>
      <c r="H155" s="264"/>
      <c r="I155" s="264"/>
      <c r="J155" s="264"/>
      <c r="K155" s="264"/>
      <c r="L155" s="264"/>
      <c r="M155" s="264"/>
      <c r="N155" s="314"/>
      <c r="O155" s="264"/>
      <c r="P155" s="264"/>
      <c r="Q155" s="264"/>
      <c r="R155" s="264"/>
      <c r="S155" s="264"/>
      <c r="T155" s="264"/>
      <c r="U155" s="264"/>
      <c r="V155" s="264"/>
      <c r="W155" s="264"/>
      <c r="X155" s="264"/>
      <c r="Y155" s="264"/>
      <c r="Z155" s="264"/>
      <c r="AA155" s="264"/>
      <c r="AB155" s="264"/>
      <c r="AC155" s="315"/>
      <c r="AD155" s="264"/>
      <c r="AE155" s="264"/>
      <c r="AF155" s="264"/>
      <c r="AG155" s="264"/>
      <c r="AH155" s="264"/>
      <c r="AI155" s="264"/>
      <c r="AJ155" s="27">
        <f>SUM(F155:AE155)</f>
        <v>0</v>
      </c>
      <c r="AK155" s="28">
        <f>SUM(F156:AE156)</f>
        <v>0</v>
      </c>
    </row>
    <row r="156" spans="1:37">
      <c r="A156" s="29"/>
      <c r="B156" s="95"/>
      <c r="C156" s="259">
        <f>SUM(AJ154:AK156)</f>
        <v>0</v>
      </c>
      <c r="D156" s="168" t="s">
        <v>14</v>
      </c>
      <c r="E156" s="316"/>
      <c r="F156" s="316"/>
      <c r="G156" s="316"/>
      <c r="H156" s="316"/>
      <c r="I156" s="316"/>
      <c r="J156" s="317"/>
      <c r="K156" s="316"/>
      <c r="L156" s="316"/>
      <c r="M156" s="316"/>
      <c r="N156" s="316"/>
      <c r="O156" s="316"/>
      <c r="P156" s="318"/>
      <c r="Q156" s="317"/>
      <c r="R156" s="317"/>
      <c r="S156" s="317"/>
      <c r="T156" s="316"/>
      <c r="U156" s="316"/>
      <c r="V156" s="316"/>
      <c r="W156" s="316"/>
      <c r="X156" s="317"/>
      <c r="Y156" s="317"/>
      <c r="Z156" s="317"/>
      <c r="AA156" s="316"/>
      <c r="AB156" s="316"/>
      <c r="AC156" s="316"/>
      <c r="AD156" s="316"/>
      <c r="AE156" s="316"/>
      <c r="AF156" s="316"/>
      <c r="AG156" s="317"/>
      <c r="AH156" s="316"/>
      <c r="AI156" s="316"/>
      <c r="AJ156" s="39"/>
      <c r="AK156" s="21"/>
    </row>
    <row r="157" spans="1:37" ht="12.75" customHeight="1">
      <c r="B157" s="82"/>
      <c r="C157" s="524" t="s">
        <v>83</v>
      </c>
      <c r="D157" s="156" t="s">
        <v>12</v>
      </c>
      <c r="E157" s="312"/>
      <c r="F157" s="312"/>
      <c r="G157" s="312"/>
      <c r="H157" s="312"/>
      <c r="I157" s="312"/>
      <c r="J157" s="319"/>
      <c r="K157" s="312"/>
      <c r="L157" s="312"/>
      <c r="M157" s="312"/>
      <c r="N157" s="313"/>
      <c r="O157" s="313"/>
      <c r="P157" s="313"/>
      <c r="Q157" s="319"/>
      <c r="R157" s="319"/>
      <c r="S157" s="319"/>
      <c r="T157" s="313"/>
      <c r="U157" s="313"/>
      <c r="V157" s="312"/>
      <c r="W157" s="312"/>
      <c r="X157" s="319"/>
      <c r="Y157" s="319"/>
      <c r="Z157" s="319"/>
      <c r="AA157" s="312"/>
      <c r="AB157" s="312"/>
      <c r="AC157" s="313"/>
      <c r="AD157" s="312"/>
      <c r="AE157" s="312"/>
      <c r="AF157" s="312"/>
      <c r="AG157" s="319"/>
      <c r="AH157" s="312"/>
      <c r="AI157" s="312"/>
      <c r="AJ157" s="20"/>
      <c r="AK157" s="21"/>
    </row>
    <row r="158" spans="1:37">
      <c r="B158" s="90"/>
      <c r="C158" s="524"/>
      <c r="D158" s="162" t="s">
        <v>13</v>
      </c>
      <c r="E158" s="264"/>
      <c r="F158" s="264"/>
      <c r="G158" s="264"/>
      <c r="H158" s="264"/>
      <c r="I158" s="264"/>
      <c r="J158" s="264"/>
      <c r="K158" s="264"/>
      <c r="L158" s="264"/>
      <c r="M158" s="264"/>
      <c r="N158" s="264"/>
      <c r="O158" s="264"/>
      <c r="P158" s="264"/>
      <c r="Q158" s="264"/>
      <c r="R158" s="264"/>
      <c r="S158" s="264"/>
      <c r="T158" s="264"/>
      <c r="U158" s="264"/>
      <c r="V158" s="264"/>
      <c r="W158" s="264"/>
      <c r="X158" s="264"/>
      <c r="Y158" s="264"/>
      <c r="Z158" s="264"/>
      <c r="AA158" s="264"/>
      <c r="AB158" s="264"/>
      <c r="AC158" s="264"/>
      <c r="AD158" s="264"/>
      <c r="AE158" s="264"/>
      <c r="AF158" s="264"/>
      <c r="AG158" s="264"/>
      <c r="AH158" s="264"/>
      <c r="AI158" s="264"/>
      <c r="AJ158" s="27">
        <f>SUM(F158:AE158)</f>
        <v>0</v>
      </c>
      <c r="AK158" s="28">
        <f>SUM(F159:AE159)</f>
        <v>0</v>
      </c>
    </row>
    <row r="159" spans="1:37">
      <c r="A159" s="29"/>
      <c r="B159" s="95"/>
      <c r="C159" s="259">
        <f>SUM(AJ157:AK159)</f>
        <v>0</v>
      </c>
      <c r="D159" s="168" t="s">
        <v>14</v>
      </c>
      <c r="E159" s="316"/>
      <c r="F159" s="316"/>
      <c r="G159" s="316"/>
      <c r="H159" s="316"/>
      <c r="I159" s="316"/>
      <c r="J159" s="317"/>
      <c r="K159" s="316"/>
      <c r="L159" s="316"/>
      <c r="M159" s="316"/>
      <c r="N159" s="316"/>
      <c r="O159" s="316"/>
      <c r="P159" s="316"/>
      <c r="Q159" s="317"/>
      <c r="R159" s="317"/>
      <c r="S159" s="317"/>
      <c r="T159" s="316"/>
      <c r="U159" s="316"/>
      <c r="V159" s="316"/>
      <c r="W159" s="316"/>
      <c r="X159" s="317"/>
      <c r="Y159" s="317"/>
      <c r="Z159" s="317"/>
      <c r="AA159" s="316"/>
      <c r="AB159" s="316"/>
      <c r="AC159" s="316"/>
      <c r="AD159" s="316"/>
      <c r="AE159" s="316"/>
      <c r="AF159" s="316"/>
      <c r="AG159" s="317"/>
      <c r="AH159" s="316"/>
      <c r="AI159" s="316"/>
      <c r="AJ159" s="39"/>
      <c r="AK159" s="21"/>
    </row>
    <row r="160" spans="1:37">
      <c r="B160" s="82"/>
      <c r="C160" s="524" t="s">
        <v>84</v>
      </c>
      <c r="D160" s="156" t="s">
        <v>12</v>
      </c>
      <c r="E160" s="312"/>
      <c r="F160" s="312"/>
      <c r="G160" s="312"/>
      <c r="H160" s="312"/>
      <c r="I160" s="312"/>
      <c r="J160" s="312"/>
      <c r="K160" s="312"/>
      <c r="L160" s="312"/>
      <c r="M160" s="312"/>
      <c r="N160" s="312"/>
      <c r="O160" s="312"/>
      <c r="P160" s="312"/>
      <c r="Q160" s="312"/>
      <c r="R160" s="312"/>
      <c r="S160" s="312"/>
      <c r="T160" s="313"/>
      <c r="U160" s="313"/>
      <c r="V160" s="312"/>
      <c r="W160" s="312"/>
      <c r="X160" s="312"/>
      <c r="Y160" s="312"/>
      <c r="Z160" s="312"/>
      <c r="AA160" s="312"/>
      <c r="AB160" s="312"/>
      <c r="AC160" s="320"/>
      <c r="AD160" s="312"/>
      <c r="AE160" s="312"/>
      <c r="AF160" s="312"/>
      <c r="AG160" s="312"/>
      <c r="AH160" s="312"/>
      <c r="AI160" s="312"/>
      <c r="AJ160" s="20"/>
      <c r="AK160" s="21"/>
    </row>
    <row r="161" spans="1:39">
      <c r="B161" s="90"/>
      <c r="C161" s="524"/>
      <c r="D161" s="162" t="s">
        <v>13</v>
      </c>
      <c r="E161" s="319"/>
      <c r="F161" s="319"/>
      <c r="G161" s="319"/>
      <c r="H161" s="319"/>
      <c r="I161" s="319"/>
      <c r="J161" s="264"/>
      <c r="K161" s="319"/>
      <c r="L161" s="319"/>
      <c r="M161" s="319"/>
      <c r="N161" s="314"/>
      <c r="O161" s="319"/>
      <c r="P161" s="319"/>
      <c r="Q161" s="264"/>
      <c r="R161" s="264"/>
      <c r="S161" s="264"/>
      <c r="T161" s="264"/>
      <c r="U161" s="264"/>
      <c r="V161" s="319"/>
      <c r="W161" s="319"/>
      <c r="X161" s="264"/>
      <c r="Y161" s="264"/>
      <c r="Z161" s="264"/>
      <c r="AA161" s="319"/>
      <c r="AB161" s="319"/>
      <c r="AC161" s="319"/>
      <c r="AD161" s="319"/>
      <c r="AE161" s="319"/>
      <c r="AF161" s="319"/>
      <c r="AG161" s="264"/>
      <c r="AH161" s="319"/>
      <c r="AI161" s="319"/>
      <c r="AJ161" s="27">
        <f>SUM(F161:AE161)</f>
        <v>0</v>
      </c>
      <c r="AK161" s="28">
        <f>SUM(F162:AE162)</f>
        <v>0</v>
      </c>
    </row>
    <row r="162" spans="1:39">
      <c r="A162" s="29"/>
      <c r="B162" s="95"/>
      <c r="C162" s="259">
        <f>SUM(AJ160:AK162)</f>
        <v>0</v>
      </c>
      <c r="D162" s="168" t="s">
        <v>14</v>
      </c>
      <c r="E162" s="321"/>
      <c r="F162" s="321"/>
      <c r="G162" s="321"/>
      <c r="H162" s="322"/>
      <c r="I162" s="322"/>
      <c r="J162" s="316"/>
      <c r="K162" s="322"/>
      <c r="L162" s="322"/>
      <c r="M162" s="321"/>
      <c r="N162" s="321"/>
      <c r="O162" s="322"/>
      <c r="P162" s="322"/>
      <c r="Q162" s="316"/>
      <c r="R162" s="316"/>
      <c r="S162" s="316"/>
      <c r="T162" s="317"/>
      <c r="U162" s="317"/>
      <c r="V162" s="322"/>
      <c r="W162" s="322"/>
      <c r="X162" s="316"/>
      <c r="Y162" s="316"/>
      <c r="Z162" s="316"/>
      <c r="AA162" s="321"/>
      <c r="AB162" s="321"/>
      <c r="AC162" s="321"/>
      <c r="AD162" s="321"/>
      <c r="AE162" s="321"/>
      <c r="AF162" s="321"/>
      <c r="AG162" s="316"/>
      <c r="AH162" s="321"/>
      <c r="AI162" s="321"/>
      <c r="AJ162" s="39"/>
      <c r="AK162" s="21"/>
    </row>
    <row r="163" spans="1:39">
      <c r="B163" s="82"/>
      <c r="C163" s="524" t="s">
        <v>85</v>
      </c>
      <c r="D163" s="156" t="s">
        <v>12</v>
      </c>
      <c r="E163" s="323"/>
      <c r="F163" s="323"/>
      <c r="G163" s="323"/>
      <c r="H163" s="323"/>
      <c r="I163" s="323"/>
      <c r="J163" s="323"/>
      <c r="K163" s="324"/>
      <c r="L163" s="323"/>
      <c r="M163" s="323"/>
      <c r="N163" s="323"/>
      <c r="O163" s="325"/>
      <c r="P163" s="323"/>
      <c r="Q163" s="319"/>
      <c r="R163" s="319"/>
      <c r="S163" s="319"/>
      <c r="T163" s="326"/>
      <c r="U163" s="326"/>
      <c r="V163" s="323"/>
      <c r="W163" s="323"/>
      <c r="X163" s="319"/>
      <c r="Y163" s="319"/>
      <c r="Z163" s="319"/>
      <c r="AA163" s="323"/>
      <c r="AB163" s="323"/>
      <c r="AC163" s="323"/>
      <c r="AD163" s="323"/>
      <c r="AE163" s="323"/>
      <c r="AF163" s="323"/>
      <c r="AG163" s="319"/>
      <c r="AH163" s="323"/>
      <c r="AI163" s="323"/>
      <c r="AJ163" s="20"/>
      <c r="AK163" s="21"/>
      <c r="AM163" s="327"/>
    </row>
    <row r="164" spans="1:39">
      <c r="B164" s="90"/>
      <c r="C164" s="524"/>
      <c r="D164" s="162" t="s">
        <v>13</v>
      </c>
      <c r="E164" s="319"/>
      <c r="F164" s="319"/>
      <c r="G164" s="319"/>
      <c r="H164" s="319"/>
      <c r="I164" s="319"/>
      <c r="J164" s="328"/>
      <c r="K164" s="314"/>
      <c r="L164" s="319"/>
      <c r="M164" s="319"/>
      <c r="N164" s="319"/>
      <c r="O164" s="314"/>
      <c r="P164" s="264"/>
      <c r="Q164" s="264"/>
      <c r="R164" s="328"/>
      <c r="S164" s="328"/>
      <c r="T164" s="264"/>
      <c r="U164" s="264"/>
      <c r="V164" s="319"/>
      <c r="W164" s="319"/>
      <c r="X164" s="319"/>
      <c r="Y164" s="319"/>
      <c r="Z164" s="319"/>
      <c r="AA164" s="319"/>
      <c r="AB164" s="319"/>
      <c r="AC164" s="142"/>
      <c r="AD164" s="319"/>
      <c r="AE164" s="319"/>
      <c r="AF164" s="319"/>
      <c r="AG164" s="319"/>
      <c r="AH164" s="319"/>
      <c r="AI164" s="319"/>
      <c r="AJ164" s="27">
        <f>SUM(F164:AE164)</f>
        <v>0</v>
      </c>
      <c r="AK164" s="28">
        <f>SUM(F165:AE165)</f>
        <v>0</v>
      </c>
      <c r="AM164" s="327"/>
    </row>
    <row r="165" spans="1:39">
      <c r="A165" s="29"/>
      <c r="B165" s="95"/>
      <c r="C165" s="96">
        <f>SUM(AJ163:AK165)</f>
        <v>0</v>
      </c>
      <c r="D165" s="168" t="s">
        <v>14</v>
      </c>
      <c r="E165" s="321"/>
      <c r="F165" s="321"/>
      <c r="G165" s="321"/>
      <c r="H165" s="322"/>
      <c r="I165" s="322"/>
      <c r="J165" s="321"/>
      <c r="K165" s="48"/>
      <c r="L165" s="322"/>
      <c r="M165" s="321"/>
      <c r="N165" s="321"/>
      <c r="O165" s="322"/>
      <c r="P165" s="322"/>
      <c r="Q165" s="321"/>
      <c r="R165" s="321"/>
      <c r="S165" s="321"/>
      <c r="T165" s="317"/>
      <c r="U165" s="317"/>
      <c r="V165" s="322"/>
      <c r="W165" s="322"/>
      <c r="X165" s="321"/>
      <c r="Y165" s="321"/>
      <c r="Z165" s="321"/>
      <c r="AA165" s="321"/>
      <c r="AB165" s="321"/>
      <c r="AC165" s="321"/>
      <c r="AD165" s="321"/>
      <c r="AE165" s="321"/>
      <c r="AF165" s="321"/>
      <c r="AG165" s="321"/>
      <c r="AH165" s="321"/>
      <c r="AI165" s="321"/>
      <c r="AJ165" s="329"/>
      <c r="AK165" s="21"/>
      <c r="AM165" s="129"/>
    </row>
    <row r="166" spans="1:39">
      <c r="B166" s="82"/>
      <c r="C166" s="524" t="s">
        <v>21</v>
      </c>
      <c r="D166" s="156" t="s">
        <v>12</v>
      </c>
      <c r="E166" s="323"/>
      <c r="F166" s="323"/>
      <c r="G166" s="323"/>
      <c r="H166" s="323"/>
      <c r="I166" s="323"/>
      <c r="J166" s="323"/>
      <c r="K166" s="324"/>
      <c r="L166" s="324"/>
      <c r="M166" s="323"/>
      <c r="N166" s="323"/>
      <c r="O166" s="323"/>
      <c r="P166" s="323"/>
      <c r="Q166" s="323"/>
      <c r="R166" s="323"/>
      <c r="S166" s="323"/>
      <c r="T166" s="326"/>
      <c r="U166" s="326"/>
      <c r="V166" s="323"/>
      <c r="W166" s="323"/>
      <c r="X166" s="323"/>
      <c r="Y166" s="323"/>
      <c r="Z166" s="323"/>
      <c r="AA166" s="323"/>
      <c r="AB166" s="323"/>
      <c r="AC166" s="323"/>
      <c r="AD166" s="323"/>
      <c r="AE166" s="323"/>
      <c r="AF166" s="323"/>
      <c r="AG166" s="323"/>
      <c r="AH166" s="323"/>
      <c r="AI166" s="323"/>
      <c r="AJ166" s="20"/>
      <c r="AK166" s="21"/>
      <c r="AM166" s="327"/>
    </row>
    <row r="167" spans="1:39">
      <c r="B167" s="90"/>
      <c r="C167" s="524"/>
      <c r="D167" s="162" t="s">
        <v>13</v>
      </c>
      <c r="E167" s="319"/>
      <c r="F167" s="319"/>
      <c r="G167" s="319"/>
      <c r="H167" s="319"/>
      <c r="I167" s="319"/>
      <c r="J167" s="319"/>
      <c r="K167" s="314"/>
      <c r="L167" s="314"/>
      <c r="M167" s="319"/>
      <c r="N167" s="319"/>
      <c r="O167" s="319"/>
      <c r="P167" s="319"/>
      <c r="Q167" s="319"/>
      <c r="R167" s="319"/>
      <c r="S167" s="319"/>
      <c r="T167" s="264"/>
      <c r="U167" s="264"/>
      <c r="V167" s="319"/>
      <c r="W167" s="319"/>
      <c r="X167" s="319"/>
      <c r="Y167" s="319"/>
      <c r="Z167" s="319"/>
      <c r="AA167" s="319"/>
      <c r="AB167" s="319"/>
      <c r="AC167" s="319"/>
      <c r="AD167" s="319"/>
      <c r="AE167" s="319"/>
      <c r="AF167" s="319"/>
      <c r="AG167" s="319"/>
      <c r="AH167" s="319"/>
      <c r="AI167" s="319"/>
      <c r="AJ167" s="27">
        <f>SUM(F167:AE167)</f>
        <v>0</v>
      </c>
      <c r="AK167" s="28">
        <f>SUM(F168:AE168)</f>
        <v>0</v>
      </c>
      <c r="AM167" s="327"/>
    </row>
    <row r="168" spans="1:39">
      <c r="A168" s="29"/>
      <c r="B168" s="95"/>
      <c r="C168" s="96">
        <f>SUM(AJ166:AK168)</f>
        <v>0</v>
      </c>
      <c r="D168" s="168" t="s">
        <v>14</v>
      </c>
      <c r="E168" s="321"/>
      <c r="F168" s="321"/>
      <c r="G168" s="321"/>
      <c r="H168" s="322"/>
      <c r="I168" s="322"/>
      <c r="J168" s="321"/>
      <c r="K168" s="48"/>
      <c r="L168" s="48"/>
      <c r="M168" s="321"/>
      <c r="N168" s="321"/>
      <c r="O168" s="322"/>
      <c r="P168" s="322"/>
      <c r="Q168" s="321"/>
      <c r="R168" s="321"/>
      <c r="S168" s="321"/>
      <c r="T168" s="317"/>
      <c r="U168" s="317"/>
      <c r="V168" s="322"/>
      <c r="W168" s="322"/>
      <c r="X168" s="321"/>
      <c r="Y168" s="321"/>
      <c r="Z168" s="321"/>
      <c r="AA168" s="321"/>
      <c r="AB168" s="321"/>
      <c r="AC168" s="321"/>
      <c r="AD168" s="321"/>
      <c r="AE168" s="321"/>
      <c r="AF168" s="321"/>
      <c r="AG168" s="321"/>
      <c r="AH168" s="321"/>
      <c r="AI168" s="321"/>
      <c r="AJ168" s="39"/>
      <c r="AK168" s="21"/>
      <c r="AM168" s="327"/>
    </row>
    <row r="169" spans="1:39">
      <c r="B169" s="82"/>
      <c r="C169" s="524" t="s">
        <v>24</v>
      </c>
      <c r="D169" s="156" t="s">
        <v>12</v>
      </c>
      <c r="E169" s="323"/>
      <c r="F169" s="323"/>
      <c r="G169" s="323"/>
      <c r="H169" s="323"/>
      <c r="I169" s="323"/>
      <c r="J169" s="323"/>
      <c r="K169" s="323"/>
      <c r="L169" s="324"/>
      <c r="M169" s="323"/>
      <c r="N169" s="323"/>
      <c r="O169" s="323"/>
      <c r="P169" s="323"/>
      <c r="Q169" s="323"/>
      <c r="R169" s="323"/>
      <c r="S169" s="323"/>
      <c r="T169" s="326"/>
      <c r="U169" s="326"/>
      <c r="V169" s="323"/>
      <c r="W169" s="323"/>
      <c r="X169" s="323"/>
      <c r="Y169" s="323"/>
      <c r="Z169" s="323"/>
      <c r="AA169" s="323"/>
      <c r="AB169" s="323"/>
      <c r="AC169" s="323"/>
      <c r="AD169" s="323"/>
      <c r="AE169" s="323"/>
      <c r="AF169" s="323"/>
      <c r="AG169" s="323"/>
      <c r="AH169" s="323"/>
      <c r="AI169" s="323"/>
      <c r="AJ169" s="20"/>
      <c r="AK169" s="21"/>
      <c r="AM169" s="327"/>
    </row>
    <row r="170" spans="1:39">
      <c r="B170" s="90"/>
      <c r="C170" s="524"/>
      <c r="D170" s="162" t="s">
        <v>13</v>
      </c>
      <c r="E170" s="319"/>
      <c r="F170" s="319"/>
      <c r="G170" s="319"/>
      <c r="H170" s="319"/>
      <c r="I170" s="319"/>
      <c r="J170" s="319"/>
      <c r="K170" s="319"/>
      <c r="L170" s="314"/>
      <c r="M170" s="319"/>
      <c r="N170" s="319"/>
      <c r="O170" s="319"/>
      <c r="P170" s="319"/>
      <c r="Q170" s="319"/>
      <c r="R170" s="319"/>
      <c r="S170" s="319"/>
      <c r="T170" s="264"/>
      <c r="U170" s="264"/>
      <c r="V170" s="319"/>
      <c r="W170" s="319"/>
      <c r="X170" s="319"/>
      <c r="Y170" s="319"/>
      <c r="Z170" s="319"/>
      <c r="AA170" s="319"/>
      <c r="AB170" s="319"/>
      <c r="AC170" s="319"/>
      <c r="AD170" s="319"/>
      <c r="AE170" s="319"/>
      <c r="AF170" s="319"/>
      <c r="AG170" s="319"/>
      <c r="AH170" s="319"/>
      <c r="AI170" s="319"/>
      <c r="AJ170" s="27">
        <f>SUM(F170:AE170)</f>
        <v>0</v>
      </c>
      <c r="AK170" s="28">
        <f>SUM(F171:AE171)</f>
        <v>0</v>
      </c>
      <c r="AM170" s="327"/>
    </row>
    <row r="171" spans="1:39">
      <c r="A171" s="29"/>
      <c r="B171" s="95"/>
      <c r="C171" s="96">
        <f>SUM(AJ169:AK171)</f>
        <v>0</v>
      </c>
      <c r="D171" s="168" t="s">
        <v>14</v>
      </c>
      <c r="E171" s="321"/>
      <c r="F171" s="321"/>
      <c r="G171" s="321"/>
      <c r="H171" s="322"/>
      <c r="I171" s="322"/>
      <c r="J171" s="321"/>
      <c r="K171" s="322"/>
      <c r="L171" s="48"/>
      <c r="M171" s="321"/>
      <c r="N171" s="321"/>
      <c r="O171" s="322"/>
      <c r="P171" s="322"/>
      <c r="Q171" s="321"/>
      <c r="R171" s="321"/>
      <c r="S171" s="321"/>
      <c r="T171" s="317"/>
      <c r="U171" s="317"/>
      <c r="V171" s="322"/>
      <c r="W171" s="322"/>
      <c r="X171" s="321"/>
      <c r="Y171" s="321"/>
      <c r="Z171" s="321"/>
      <c r="AA171" s="321"/>
      <c r="AB171" s="321"/>
      <c r="AC171" s="321"/>
      <c r="AD171" s="321"/>
      <c r="AE171" s="321"/>
      <c r="AF171" s="321"/>
      <c r="AG171" s="321"/>
      <c r="AH171" s="321"/>
      <c r="AI171" s="321"/>
      <c r="AJ171" s="329"/>
      <c r="AK171" s="21"/>
      <c r="AM171" s="129"/>
    </row>
    <row r="172" spans="1:39">
      <c r="B172" s="82"/>
      <c r="C172" s="524" t="s">
        <v>22</v>
      </c>
      <c r="D172" s="156"/>
      <c r="E172" s="323"/>
      <c r="F172" s="323"/>
      <c r="G172" s="323"/>
      <c r="H172" s="323"/>
      <c r="I172" s="323"/>
      <c r="J172" s="323"/>
      <c r="K172" s="323"/>
      <c r="L172" s="323"/>
      <c r="M172" s="323"/>
      <c r="N172" s="323"/>
      <c r="O172" s="323"/>
      <c r="P172" s="323"/>
      <c r="Q172" s="323"/>
      <c r="R172" s="323"/>
      <c r="S172" s="323"/>
      <c r="T172" s="326"/>
      <c r="U172" s="326"/>
      <c r="V172" s="323"/>
      <c r="W172" s="323"/>
      <c r="X172" s="323"/>
      <c r="Y172" s="323"/>
      <c r="Z172" s="323"/>
      <c r="AA172" s="323"/>
      <c r="AB172" s="323"/>
      <c r="AC172" s="323"/>
      <c r="AD172" s="323"/>
      <c r="AE172" s="323"/>
      <c r="AF172" s="323"/>
      <c r="AG172" s="323"/>
      <c r="AH172" s="323"/>
      <c r="AI172" s="323"/>
      <c r="AJ172" s="20"/>
      <c r="AK172" s="21"/>
      <c r="AM172" s="327"/>
    </row>
    <row r="173" spans="1:39">
      <c r="B173" s="90"/>
      <c r="C173" s="524"/>
      <c r="D173" s="162" t="s">
        <v>13</v>
      </c>
      <c r="E173" s="319"/>
      <c r="F173" s="319"/>
      <c r="G173" s="319"/>
      <c r="H173" s="319"/>
      <c r="I173" s="319"/>
      <c r="J173" s="319"/>
      <c r="K173" s="319"/>
      <c r="L173" s="319"/>
      <c r="M173" s="319"/>
      <c r="N173" s="319"/>
      <c r="O173" s="319"/>
      <c r="P173" s="314"/>
      <c r="Q173" s="314"/>
      <c r="R173" s="319"/>
      <c r="S173" s="319"/>
      <c r="T173" s="264"/>
      <c r="U173" s="264"/>
      <c r="V173" s="319"/>
      <c r="W173" s="319"/>
      <c r="X173" s="319"/>
      <c r="Y173" s="319"/>
      <c r="Z173" s="319"/>
      <c r="AA173" s="319"/>
      <c r="AB173" s="319"/>
      <c r="AC173" s="319"/>
      <c r="AD173" s="319"/>
      <c r="AE173" s="319"/>
      <c r="AF173" s="319"/>
      <c r="AG173" s="319"/>
      <c r="AH173" s="319"/>
      <c r="AI173" s="319"/>
      <c r="AJ173" s="27">
        <f>SUM(F173:AE173)</f>
        <v>0</v>
      </c>
      <c r="AK173" s="28">
        <f>SUM(F174:AE174)</f>
        <v>0</v>
      </c>
      <c r="AM173" s="327"/>
    </row>
    <row r="174" spans="1:39">
      <c r="A174" s="29"/>
      <c r="B174" s="95"/>
      <c r="C174" s="96">
        <f>SUM(AJ172:AK174)</f>
        <v>0</v>
      </c>
      <c r="D174" s="168" t="s">
        <v>14</v>
      </c>
      <c r="E174" s="321"/>
      <c r="F174" s="321"/>
      <c r="G174" s="321"/>
      <c r="H174" s="322"/>
      <c r="I174" s="322"/>
      <c r="J174" s="317"/>
      <c r="K174" s="322"/>
      <c r="L174" s="322"/>
      <c r="M174" s="321"/>
      <c r="N174" s="321"/>
      <c r="O174" s="322"/>
      <c r="P174" s="322"/>
      <c r="Q174" s="317"/>
      <c r="R174" s="317"/>
      <c r="S174" s="317"/>
      <c r="T174" s="317"/>
      <c r="U174" s="317"/>
      <c r="V174" s="322"/>
      <c r="W174" s="322"/>
      <c r="X174" s="317"/>
      <c r="Y174" s="317"/>
      <c r="Z174" s="317"/>
      <c r="AA174" s="321"/>
      <c r="AB174" s="321"/>
      <c r="AC174" s="321"/>
      <c r="AD174" s="321"/>
      <c r="AE174" s="321"/>
      <c r="AF174" s="321"/>
      <c r="AG174" s="317"/>
      <c r="AH174" s="321"/>
      <c r="AI174" s="321"/>
      <c r="AJ174" s="39"/>
      <c r="AK174" s="21"/>
      <c r="AM174" s="327"/>
    </row>
    <row r="175" spans="1:39">
      <c r="B175" s="82"/>
      <c r="C175" s="524" t="s">
        <v>86</v>
      </c>
      <c r="D175" s="156" t="s">
        <v>12</v>
      </c>
      <c r="E175" s="52"/>
      <c r="F175" s="52"/>
      <c r="G175" s="67"/>
      <c r="H175" s="52"/>
      <c r="I175" s="52"/>
      <c r="J175" s="52"/>
      <c r="K175" s="52"/>
      <c r="L175" s="52"/>
      <c r="M175" s="252"/>
      <c r="N175" s="52"/>
      <c r="O175" s="52"/>
      <c r="P175" s="241"/>
      <c r="Q175" s="217"/>
      <c r="R175" s="217"/>
      <c r="S175" s="52"/>
      <c r="T175" s="217"/>
      <c r="U175" s="330"/>
      <c r="V175" s="52"/>
      <c r="W175" s="52"/>
      <c r="X175" s="52"/>
      <c r="Y175" s="52"/>
      <c r="Z175" s="52"/>
      <c r="AA175" s="52"/>
      <c r="AB175" s="67"/>
      <c r="AC175" s="67"/>
      <c r="AD175" s="52"/>
      <c r="AE175" s="52"/>
      <c r="AF175" s="52"/>
      <c r="AG175" s="52"/>
      <c r="AH175" s="52"/>
      <c r="AI175" s="67"/>
      <c r="AJ175" s="20"/>
      <c r="AK175" s="21"/>
      <c r="AM175" s="327"/>
    </row>
    <row r="176" spans="1:39">
      <c r="B176" s="90"/>
      <c r="C176" s="524"/>
      <c r="D176" s="162" t="s">
        <v>13</v>
      </c>
      <c r="E176" s="25"/>
      <c r="F176" s="25"/>
      <c r="G176" s="25"/>
      <c r="H176" s="25"/>
      <c r="I176" s="25"/>
      <c r="J176" s="25"/>
      <c r="K176" s="25"/>
      <c r="L176" s="25"/>
      <c r="M176" s="331"/>
      <c r="N176" s="43"/>
      <c r="O176" s="43"/>
      <c r="P176" s="43"/>
      <c r="Q176" s="225"/>
      <c r="R176" s="2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7">
        <f>SUM(F176:AE176)</f>
        <v>0</v>
      </c>
      <c r="AK176" s="28">
        <f>SUM(F177:AE177)</f>
        <v>0</v>
      </c>
      <c r="AM176" s="327"/>
    </row>
    <row r="177" spans="1:48">
      <c r="A177" s="29"/>
      <c r="B177" s="95"/>
      <c r="C177" s="96">
        <f>SUM(AJ175:AK177)</f>
        <v>0</v>
      </c>
      <c r="D177" s="168" t="s">
        <v>14</v>
      </c>
      <c r="E177" s="36"/>
      <c r="F177" s="36"/>
      <c r="G177" s="36"/>
      <c r="H177" s="171"/>
      <c r="I177" s="36"/>
      <c r="J177" s="36"/>
      <c r="K177" s="36"/>
      <c r="L177" s="36"/>
      <c r="M177" s="332"/>
      <c r="N177" s="49"/>
      <c r="O177" s="48"/>
      <c r="P177" s="333"/>
      <c r="Q177" s="334"/>
      <c r="R177" s="335"/>
      <c r="S177" s="36"/>
      <c r="T177" s="36"/>
      <c r="U177" s="36"/>
      <c r="V177" s="171"/>
      <c r="W177" s="36"/>
      <c r="X177" s="36"/>
      <c r="Y177" s="36"/>
      <c r="Z177" s="36"/>
      <c r="AA177" s="36"/>
      <c r="AB177" s="36"/>
      <c r="AC177" s="171"/>
      <c r="AD177" s="171"/>
      <c r="AE177" s="171"/>
      <c r="AF177" s="171"/>
      <c r="AG177" s="36"/>
      <c r="AH177" s="36"/>
      <c r="AI177" s="36"/>
      <c r="AJ177" s="329"/>
      <c r="AK177" s="21"/>
      <c r="AM177" s="129"/>
    </row>
    <row r="178" spans="1:48">
      <c r="A178" s="29"/>
      <c r="B178" s="303"/>
      <c r="C178" s="181"/>
      <c r="D178" s="182"/>
      <c r="E178" s="112"/>
      <c r="F178" s="113"/>
      <c r="G178" s="112"/>
      <c r="H178" s="113"/>
      <c r="I178" s="129"/>
      <c r="J178" s="112"/>
      <c r="K178" s="113"/>
      <c r="L178" s="112"/>
      <c r="M178" s="113"/>
      <c r="N178" s="113"/>
      <c r="O178" s="112"/>
      <c r="P178" s="112"/>
      <c r="Q178" s="113" t="s">
        <v>52</v>
      </c>
      <c r="R178" s="113"/>
      <c r="S178" s="112"/>
      <c r="T178" s="113"/>
      <c r="U178" s="112"/>
      <c r="V178" s="336"/>
      <c r="W178" s="112"/>
      <c r="X178" s="112"/>
      <c r="Y178" s="113"/>
      <c r="Z178" s="112"/>
      <c r="AA178" s="113"/>
      <c r="AB178" s="113"/>
      <c r="AC178" s="112"/>
      <c r="AD178" s="112"/>
      <c r="AE178" s="112"/>
      <c r="AF178" s="113"/>
      <c r="AG178" s="112"/>
      <c r="AH178" s="112"/>
      <c r="AI178" s="113"/>
      <c r="AJ178" s="114"/>
      <c r="AK178" s="114"/>
      <c r="AM178" s="327"/>
    </row>
    <row r="179" spans="1:48">
      <c r="A179" s="109" t="s">
        <v>4</v>
      </c>
      <c r="B179" s="110" t="s">
        <v>10</v>
      </c>
      <c r="C179" s="337" t="s">
        <v>36</v>
      </c>
      <c r="D179" s="338"/>
      <c r="E179" s="113"/>
      <c r="F179" s="113"/>
      <c r="G179" s="112"/>
      <c r="H179" s="112"/>
      <c r="I179" s="112"/>
      <c r="J179" s="112"/>
      <c r="K179" s="113"/>
      <c r="L179" s="113"/>
      <c r="M179" s="113"/>
      <c r="N179" s="112"/>
      <c r="O179" s="112"/>
      <c r="P179" s="112"/>
      <c r="Q179" s="112"/>
      <c r="R179" s="113"/>
      <c r="S179" s="113"/>
      <c r="T179" s="113"/>
      <c r="U179" s="112"/>
      <c r="V179" s="112"/>
      <c r="W179" s="112"/>
      <c r="X179" s="112"/>
      <c r="Y179" s="113"/>
      <c r="Z179" s="113"/>
      <c r="AA179" s="113"/>
      <c r="AB179" s="112"/>
      <c r="AC179" s="112"/>
      <c r="AD179" s="112"/>
      <c r="AE179" s="112"/>
      <c r="AF179" s="113"/>
      <c r="AG179" s="113"/>
      <c r="AH179" s="113"/>
      <c r="AI179" s="113"/>
      <c r="AJ179" s="114"/>
      <c r="AK179" s="114"/>
      <c r="AM179" s="327"/>
    </row>
    <row r="180" spans="1:48">
      <c r="A180" s="339">
        <v>8.25</v>
      </c>
      <c r="B180" s="340"/>
      <c r="C180" s="341" t="s">
        <v>87</v>
      </c>
      <c r="D180" s="342" t="s">
        <v>6</v>
      </c>
      <c r="E180" s="185">
        <f t="shared" ref="E180:AI180" si="23">COUNTIF(E$154:E$177,$D$180)</f>
        <v>0</v>
      </c>
      <c r="F180" s="185">
        <f t="shared" si="23"/>
        <v>0</v>
      </c>
      <c r="G180" s="185">
        <f t="shared" si="23"/>
        <v>0</v>
      </c>
      <c r="H180" s="185">
        <f t="shared" si="23"/>
        <v>0</v>
      </c>
      <c r="I180" s="185">
        <f t="shared" si="23"/>
        <v>0</v>
      </c>
      <c r="J180" s="185">
        <f t="shared" si="23"/>
        <v>0</v>
      </c>
      <c r="K180" s="185">
        <f t="shared" si="23"/>
        <v>0</v>
      </c>
      <c r="L180" s="185">
        <f t="shared" si="23"/>
        <v>0</v>
      </c>
      <c r="M180" s="185">
        <f t="shared" si="23"/>
        <v>0</v>
      </c>
      <c r="N180" s="185">
        <f t="shared" si="23"/>
        <v>0</v>
      </c>
      <c r="O180" s="185">
        <f t="shared" si="23"/>
        <v>0</v>
      </c>
      <c r="P180" s="185">
        <f t="shared" si="23"/>
        <v>0</v>
      </c>
      <c r="Q180" s="185">
        <f t="shared" si="23"/>
        <v>0</v>
      </c>
      <c r="R180" s="185">
        <f t="shared" si="23"/>
        <v>0</v>
      </c>
      <c r="S180" s="185">
        <f t="shared" si="23"/>
        <v>0</v>
      </c>
      <c r="T180" s="185">
        <f t="shared" si="23"/>
        <v>0</v>
      </c>
      <c r="U180" s="185">
        <f t="shared" si="23"/>
        <v>0</v>
      </c>
      <c r="V180" s="185">
        <f t="shared" si="23"/>
        <v>0</v>
      </c>
      <c r="W180" s="185">
        <f t="shared" si="23"/>
        <v>0</v>
      </c>
      <c r="X180" s="185">
        <f t="shared" si="23"/>
        <v>0</v>
      </c>
      <c r="Y180" s="185">
        <f t="shared" si="23"/>
        <v>0</v>
      </c>
      <c r="Z180" s="185">
        <f t="shared" si="23"/>
        <v>0</v>
      </c>
      <c r="AA180" s="185">
        <f t="shared" si="23"/>
        <v>0</v>
      </c>
      <c r="AB180" s="185">
        <f t="shared" si="23"/>
        <v>0</v>
      </c>
      <c r="AC180" s="185">
        <f t="shared" si="23"/>
        <v>0</v>
      </c>
      <c r="AD180" s="185">
        <f t="shared" si="23"/>
        <v>0</v>
      </c>
      <c r="AE180" s="185">
        <f t="shared" si="23"/>
        <v>0</v>
      </c>
      <c r="AF180" s="185">
        <f t="shared" si="23"/>
        <v>0</v>
      </c>
      <c r="AG180" s="185">
        <f t="shared" si="23"/>
        <v>0</v>
      </c>
      <c r="AH180" s="185">
        <f t="shared" si="23"/>
        <v>0</v>
      </c>
      <c r="AI180" s="185">
        <f t="shared" si="23"/>
        <v>0</v>
      </c>
      <c r="AJ180" s="120"/>
      <c r="AK180" s="120"/>
    </row>
    <row r="181" spans="1:48">
      <c r="A181" s="342">
        <v>6</v>
      </c>
      <c r="B181" s="340"/>
      <c r="C181" s="343" t="s">
        <v>88</v>
      </c>
      <c r="D181" s="342" t="s">
        <v>39</v>
      </c>
      <c r="E181" s="190">
        <f t="shared" ref="E181:AI181" si="24">COUNTIF(E$154:E$177,$D$181)</f>
        <v>0</v>
      </c>
      <c r="F181" s="190">
        <f t="shared" si="24"/>
        <v>0</v>
      </c>
      <c r="G181" s="190">
        <f t="shared" si="24"/>
        <v>0</v>
      </c>
      <c r="H181" s="190">
        <f t="shared" si="24"/>
        <v>0</v>
      </c>
      <c r="I181" s="190">
        <f t="shared" si="24"/>
        <v>0</v>
      </c>
      <c r="J181" s="190">
        <f t="shared" si="24"/>
        <v>0</v>
      </c>
      <c r="K181" s="190">
        <f t="shared" si="24"/>
        <v>0</v>
      </c>
      <c r="L181" s="190">
        <f t="shared" si="24"/>
        <v>0</v>
      </c>
      <c r="M181" s="190">
        <f t="shared" si="24"/>
        <v>0</v>
      </c>
      <c r="N181" s="190">
        <f t="shared" si="24"/>
        <v>0</v>
      </c>
      <c r="O181" s="190">
        <f t="shared" si="24"/>
        <v>0</v>
      </c>
      <c r="P181" s="190">
        <f t="shared" si="24"/>
        <v>0</v>
      </c>
      <c r="Q181" s="190">
        <f t="shared" si="24"/>
        <v>0</v>
      </c>
      <c r="R181" s="190">
        <f t="shared" si="24"/>
        <v>0</v>
      </c>
      <c r="S181" s="190">
        <f t="shared" si="24"/>
        <v>0</v>
      </c>
      <c r="T181" s="190">
        <f t="shared" si="24"/>
        <v>0</v>
      </c>
      <c r="U181" s="190">
        <f t="shared" si="24"/>
        <v>0</v>
      </c>
      <c r="V181" s="190">
        <f t="shared" si="24"/>
        <v>0</v>
      </c>
      <c r="W181" s="190">
        <f t="shared" si="24"/>
        <v>0</v>
      </c>
      <c r="X181" s="190">
        <f t="shared" si="24"/>
        <v>0</v>
      </c>
      <c r="Y181" s="190">
        <f t="shared" si="24"/>
        <v>0</v>
      </c>
      <c r="Z181" s="190">
        <f t="shared" si="24"/>
        <v>0</v>
      </c>
      <c r="AA181" s="190">
        <f t="shared" si="24"/>
        <v>0</v>
      </c>
      <c r="AB181" s="190">
        <f t="shared" si="24"/>
        <v>0</v>
      </c>
      <c r="AC181" s="190">
        <f t="shared" si="24"/>
        <v>0</v>
      </c>
      <c r="AD181" s="190">
        <f t="shared" si="24"/>
        <v>0</v>
      </c>
      <c r="AE181" s="190">
        <f t="shared" si="24"/>
        <v>0</v>
      </c>
      <c r="AF181" s="190">
        <f t="shared" si="24"/>
        <v>0</v>
      </c>
      <c r="AG181" s="190">
        <f t="shared" si="24"/>
        <v>0</v>
      </c>
      <c r="AH181" s="190">
        <f t="shared" si="24"/>
        <v>0</v>
      </c>
      <c r="AI181" s="190">
        <f t="shared" si="24"/>
        <v>0</v>
      </c>
      <c r="AJ181" s="120"/>
      <c r="AK181" s="120"/>
    </row>
    <row r="182" spans="1:48">
      <c r="A182" s="339">
        <v>6.25</v>
      </c>
      <c r="B182" s="340"/>
      <c r="C182" s="341" t="s">
        <v>89</v>
      </c>
      <c r="D182" s="342" t="s">
        <v>90</v>
      </c>
      <c r="E182" s="126">
        <f t="shared" ref="E182:AI182" si="25">COUNTIF(E$154:E$177,$D$182)</f>
        <v>0</v>
      </c>
      <c r="F182" s="126">
        <f t="shared" si="25"/>
        <v>0</v>
      </c>
      <c r="G182" s="126">
        <f t="shared" si="25"/>
        <v>0</v>
      </c>
      <c r="H182" s="126">
        <f t="shared" si="25"/>
        <v>0</v>
      </c>
      <c r="I182" s="126">
        <f t="shared" si="25"/>
        <v>0</v>
      </c>
      <c r="J182" s="126">
        <f t="shared" si="25"/>
        <v>0</v>
      </c>
      <c r="K182" s="126">
        <f t="shared" si="25"/>
        <v>0</v>
      </c>
      <c r="L182" s="126">
        <f t="shared" si="25"/>
        <v>0</v>
      </c>
      <c r="M182" s="126">
        <f t="shared" si="25"/>
        <v>0</v>
      </c>
      <c r="N182" s="126">
        <f t="shared" si="25"/>
        <v>0</v>
      </c>
      <c r="O182" s="126">
        <f t="shared" si="25"/>
        <v>0</v>
      </c>
      <c r="P182" s="126">
        <f t="shared" si="25"/>
        <v>0</v>
      </c>
      <c r="Q182" s="126">
        <f t="shared" si="25"/>
        <v>0</v>
      </c>
      <c r="R182" s="126">
        <f t="shared" si="25"/>
        <v>0</v>
      </c>
      <c r="S182" s="126">
        <f t="shared" si="25"/>
        <v>0</v>
      </c>
      <c r="T182" s="126">
        <f t="shared" si="25"/>
        <v>0</v>
      </c>
      <c r="U182" s="126">
        <f t="shared" si="25"/>
        <v>0</v>
      </c>
      <c r="V182" s="126">
        <f t="shared" si="25"/>
        <v>0</v>
      </c>
      <c r="W182" s="126">
        <f t="shared" si="25"/>
        <v>0</v>
      </c>
      <c r="X182" s="126">
        <f t="shared" si="25"/>
        <v>0</v>
      </c>
      <c r="Y182" s="126">
        <f t="shared" si="25"/>
        <v>0</v>
      </c>
      <c r="Z182" s="126">
        <f t="shared" si="25"/>
        <v>0</v>
      </c>
      <c r="AA182" s="126">
        <f t="shared" si="25"/>
        <v>0</v>
      </c>
      <c r="AB182" s="126">
        <f t="shared" si="25"/>
        <v>0</v>
      </c>
      <c r="AC182" s="126">
        <f t="shared" si="25"/>
        <v>0</v>
      </c>
      <c r="AD182" s="126">
        <f t="shared" si="25"/>
        <v>0</v>
      </c>
      <c r="AE182" s="126">
        <f t="shared" si="25"/>
        <v>0</v>
      </c>
      <c r="AF182" s="126">
        <f t="shared" si="25"/>
        <v>0</v>
      </c>
      <c r="AG182" s="126">
        <f t="shared" si="25"/>
        <v>0</v>
      </c>
      <c r="AH182" s="126">
        <f t="shared" si="25"/>
        <v>0</v>
      </c>
      <c r="AI182" s="126">
        <f t="shared" si="25"/>
        <v>0</v>
      </c>
      <c r="AJ182" s="120"/>
      <c r="AK182" s="120"/>
    </row>
    <row r="183" spans="1:48">
      <c r="A183" s="130" t="s">
        <v>40</v>
      </c>
      <c r="B183" s="198"/>
      <c r="C183" s="132">
        <f>SUM(AJ154:AJ159)</f>
        <v>0</v>
      </c>
      <c r="D183" s="133"/>
      <c r="E183" s="134">
        <f t="shared" ref="E183:AI183" si="26">SUM(E154:E177)</f>
        <v>0</v>
      </c>
      <c r="F183" s="134">
        <f t="shared" si="26"/>
        <v>0</v>
      </c>
      <c r="G183" s="134">
        <f t="shared" si="26"/>
        <v>0</v>
      </c>
      <c r="H183" s="134">
        <f t="shared" si="26"/>
        <v>0</v>
      </c>
      <c r="I183" s="134">
        <f t="shared" si="26"/>
        <v>0</v>
      </c>
      <c r="J183" s="134">
        <f t="shared" si="26"/>
        <v>0</v>
      </c>
      <c r="K183" s="134">
        <f t="shared" si="26"/>
        <v>0</v>
      </c>
      <c r="L183" s="134">
        <f t="shared" si="26"/>
        <v>0</v>
      </c>
      <c r="M183" s="134">
        <f t="shared" si="26"/>
        <v>0</v>
      </c>
      <c r="N183" s="134">
        <f t="shared" si="26"/>
        <v>0</v>
      </c>
      <c r="O183" s="134">
        <f t="shared" si="26"/>
        <v>0</v>
      </c>
      <c r="P183" s="134">
        <f t="shared" si="26"/>
        <v>0</v>
      </c>
      <c r="Q183" s="134">
        <f t="shared" si="26"/>
        <v>0</v>
      </c>
      <c r="R183" s="134">
        <f t="shared" si="26"/>
        <v>0</v>
      </c>
      <c r="S183" s="134">
        <f t="shared" si="26"/>
        <v>0</v>
      </c>
      <c r="T183" s="134">
        <f t="shared" si="26"/>
        <v>0</v>
      </c>
      <c r="U183" s="134">
        <f t="shared" si="26"/>
        <v>0</v>
      </c>
      <c r="V183" s="134">
        <f t="shared" si="26"/>
        <v>0</v>
      </c>
      <c r="W183" s="134">
        <f t="shared" si="26"/>
        <v>0</v>
      </c>
      <c r="X183" s="134">
        <f t="shared" si="26"/>
        <v>0</v>
      </c>
      <c r="Y183" s="134">
        <f t="shared" si="26"/>
        <v>0</v>
      </c>
      <c r="Z183" s="134">
        <f t="shared" si="26"/>
        <v>0</v>
      </c>
      <c r="AA183" s="134">
        <f t="shared" si="26"/>
        <v>0</v>
      </c>
      <c r="AB183" s="134">
        <f t="shared" si="26"/>
        <v>0</v>
      </c>
      <c r="AC183" s="134">
        <f t="shared" si="26"/>
        <v>0</v>
      </c>
      <c r="AD183" s="134">
        <f t="shared" si="26"/>
        <v>0</v>
      </c>
      <c r="AE183" s="134">
        <f t="shared" si="26"/>
        <v>0</v>
      </c>
      <c r="AF183" s="134">
        <f t="shared" si="26"/>
        <v>0</v>
      </c>
      <c r="AG183" s="134">
        <f t="shared" si="26"/>
        <v>0</v>
      </c>
      <c r="AH183" s="134">
        <f t="shared" si="26"/>
        <v>0</v>
      </c>
      <c r="AI183" s="134">
        <f t="shared" si="26"/>
        <v>0</v>
      </c>
      <c r="AJ183" s="135">
        <f>SUM(F183:AE183)</f>
        <v>0</v>
      </c>
      <c r="AK183" s="136" t="s">
        <v>41</v>
      </c>
    </row>
    <row r="184" spans="1:48">
      <c r="A184" s="138" t="s">
        <v>42</v>
      </c>
      <c r="B184" s="200"/>
      <c r="C184" s="201">
        <f>SUM(AK154:AK159)</f>
        <v>0</v>
      </c>
      <c r="D184" s="133"/>
      <c r="E184" s="140" t="str">
        <f>IF(E183=12.25,1,"ERRORE")</f>
        <v>ERRORE</v>
      </c>
      <c r="F184" s="140">
        <f>IF(F183=0,1,"ERRORE")</f>
        <v>1</v>
      </c>
      <c r="G184" s="140" t="str">
        <f>IF(G183=14.25,1,"ERRORE")</f>
        <v>ERRORE</v>
      </c>
      <c r="H184" s="140" t="str">
        <f>IF(H183=14.25,1,"ERRORE")</f>
        <v>ERRORE</v>
      </c>
      <c r="I184" s="140" t="str">
        <f>IF(I183=14.25,1,"ERRORE")</f>
        <v>ERRORE</v>
      </c>
      <c r="J184" s="140" t="str">
        <f>IF(J183=14.25,1,"ERRORE")</f>
        <v>ERRORE</v>
      </c>
      <c r="K184" s="140" t="str">
        <f>IF(K183=14.25,1,"ERRORE")</f>
        <v>ERRORE</v>
      </c>
      <c r="L184" s="140" t="str">
        <f>IF(L183=12.25,1,"ERRORE")</f>
        <v>ERRORE</v>
      </c>
      <c r="M184" s="140">
        <f>IF(M183=0,1,"ERRORE")</f>
        <v>1</v>
      </c>
      <c r="N184" s="140" t="str">
        <f>IF(N183=14.25,1,"ERRORE")</f>
        <v>ERRORE</v>
      </c>
      <c r="O184" s="140" t="str">
        <f>IF(O183=14.25,1,"ERRORE")</f>
        <v>ERRORE</v>
      </c>
      <c r="P184" s="140" t="str">
        <f>IF(P183=14.25,1,"ERRORE")</f>
        <v>ERRORE</v>
      </c>
      <c r="Q184" s="140" t="str">
        <f>IF(Q183=14.25,1,"ERRORE")</f>
        <v>ERRORE</v>
      </c>
      <c r="R184" s="140" t="str">
        <f>IF(R183=14.25,1,"ERRORE")</f>
        <v>ERRORE</v>
      </c>
      <c r="S184" s="140" t="str">
        <f>IF(S183=12.25,1,"ERRORE")</f>
        <v>ERRORE</v>
      </c>
      <c r="T184" s="140">
        <f>IF(T183=0,1,"ERRORE")</f>
        <v>1</v>
      </c>
      <c r="U184" s="140">
        <f>IF(U183=0,1,"ERRORE")</f>
        <v>1</v>
      </c>
      <c r="V184" s="140" t="str">
        <f>IF(V183=14.25,1,"ERRORE")</f>
        <v>ERRORE</v>
      </c>
      <c r="W184" s="140" t="str">
        <f>IF(W183=14.25,1,"ERRORE")</f>
        <v>ERRORE</v>
      </c>
      <c r="X184" s="140" t="str">
        <f>IF(X183=14.25,1,"ERRORE")</f>
        <v>ERRORE</v>
      </c>
      <c r="Y184" s="140">
        <f>IF(Y183=0,1,"ERRORE")</f>
        <v>1</v>
      </c>
      <c r="Z184" s="140" t="str">
        <f>IF(Z183=12.25,1,"ERRORE")</f>
        <v>ERRORE</v>
      </c>
      <c r="AA184" s="140">
        <f>IF(AA183=0,1,"ERRORE")</f>
        <v>1</v>
      </c>
      <c r="AB184" s="140" t="str">
        <f>IF(AB183=14.25,1,"ERRORE")</f>
        <v>ERRORE</v>
      </c>
      <c r="AC184" s="140" t="str">
        <f>IF(AC183=14.25,1,"ERRORE")</f>
        <v>ERRORE</v>
      </c>
      <c r="AD184" s="140" t="str">
        <f>IF(AD183=14.25,1,"ERRORE")</f>
        <v>ERRORE</v>
      </c>
      <c r="AE184" s="140" t="str">
        <f>IF(AE183=14.25,1,"ERRORE")</f>
        <v>ERRORE</v>
      </c>
      <c r="AF184" s="140">
        <f>IF(AF183=0,1,"ERRORE")</f>
        <v>1</v>
      </c>
      <c r="AG184" s="140" t="str">
        <f>IF(AG183=12.25,1,"ERRORE")</f>
        <v>ERRORE</v>
      </c>
      <c r="AH184" s="140" t="str">
        <f>IF(AH183=12.25,1,"ERRORE")</f>
        <v>ERRORE</v>
      </c>
      <c r="AI184" s="140">
        <f>IF(AI183=0,1,"ERRORE")</f>
        <v>1</v>
      </c>
      <c r="AJ184" s="141">
        <f>SUM(AJ154:AK177)</f>
        <v>0</v>
      </c>
      <c r="AK184" s="136" t="s">
        <v>43</v>
      </c>
    </row>
    <row r="185" spans="1:48">
      <c r="A185" s="143" t="s">
        <v>44</v>
      </c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344"/>
      <c r="AK185" s="136"/>
    </row>
    <row r="186" spans="1:48" s="327" customFormat="1"/>
    <row r="187" spans="1:48">
      <c r="B187" s="74"/>
      <c r="C187" s="75"/>
      <c r="D187" s="75"/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  <c r="AJ187" s="75"/>
      <c r="AK187" s="75"/>
    </row>
    <row r="188" spans="1:48">
      <c r="C188" s="2"/>
      <c r="D188" s="3"/>
      <c r="E188" s="4">
        <v>1</v>
      </c>
      <c r="F188" s="4">
        <v>2</v>
      </c>
      <c r="G188" s="4">
        <v>3</v>
      </c>
      <c r="H188" s="4">
        <v>4</v>
      </c>
      <c r="I188" s="4">
        <v>5</v>
      </c>
      <c r="J188" s="4">
        <v>6</v>
      </c>
      <c r="K188" s="4">
        <v>7</v>
      </c>
      <c r="L188" s="4">
        <v>8</v>
      </c>
      <c r="M188" s="4">
        <v>9</v>
      </c>
      <c r="N188" s="4">
        <v>10</v>
      </c>
      <c r="O188" s="4">
        <v>11</v>
      </c>
      <c r="P188" s="4">
        <v>12</v>
      </c>
      <c r="Q188" s="4">
        <v>13</v>
      </c>
      <c r="R188" s="4">
        <v>14</v>
      </c>
      <c r="S188" s="4">
        <v>15</v>
      </c>
      <c r="T188" s="4">
        <v>16</v>
      </c>
      <c r="U188" s="4">
        <v>17</v>
      </c>
      <c r="V188" s="4">
        <v>18</v>
      </c>
      <c r="W188" s="4">
        <v>19</v>
      </c>
      <c r="X188" s="4">
        <v>20</v>
      </c>
      <c r="Y188" s="4">
        <v>21</v>
      </c>
      <c r="Z188" s="4">
        <v>22</v>
      </c>
      <c r="AA188" s="4">
        <v>23</v>
      </c>
      <c r="AB188" s="4">
        <v>24</v>
      </c>
      <c r="AC188" s="288">
        <v>25</v>
      </c>
      <c r="AD188" s="4">
        <v>26</v>
      </c>
      <c r="AE188" s="4">
        <v>27</v>
      </c>
      <c r="AF188" s="288">
        <v>28</v>
      </c>
      <c r="AG188" s="4">
        <v>29</v>
      </c>
      <c r="AH188" s="4">
        <v>30</v>
      </c>
      <c r="AI188" s="4"/>
      <c r="AJ188" s="4"/>
      <c r="AK188" s="4"/>
    </row>
    <row r="189" spans="1:48">
      <c r="B189" s="1" t="s">
        <v>2</v>
      </c>
      <c r="C189" s="79" t="s">
        <v>91</v>
      </c>
      <c r="D189" s="151"/>
      <c r="E189" s="212"/>
      <c r="F189" s="213"/>
      <c r="G189" s="212"/>
      <c r="H189" s="212"/>
      <c r="I189" s="212"/>
      <c r="J189" s="212"/>
      <c r="K189" s="212"/>
      <c r="L189" s="212"/>
      <c r="M189" s="213"/>
      <c r="N189" s="212"/>
      <c r="O189" s="212"/>
      <c r="P189" s="212"/>
      <c r="Q189" s="212"/>
      <c r="R189" s="212"/>
      <c r="S189" s="212"/>
      <c r="T189" s="213"/>
      <c r="U189" s="212"/>
      <c r="V189" s="212"/>
      <c r="W189" s="212"/>
      <c r="X189" s="212"/>
      <c r="Y189" s="212"/>
      <c r="Z189" s="212"/>
      <c r="AA189" s="213"/>
      <c r="AB189" s="10"/>
      <c r="AC189" s="11"/>
      <c r="AD189" s="212"/>
      <c r="AE189" s="212"/>
      <c r="AF189" s="212"/>
      <c r="AG189" s="212"/>
      <c r="AH189" s="213"/>
      <c r="AI189" s="212"/>
      <c r="AJ189" s="81" t="s">
        <v>4</v>
      </c>
      <c r="AK189" s="14" t="s">
        <v>10</v>
      </c>
      <c r="AL189" s="345" t="s">
        <v>92</v>
      </c>
      <c r="AR189" s="18" t="s">
        <v>70</v>
      </c>
      <c r="AS189" s="18" t="s">
        <v>93</v>
      </c>
      <c r="AT189" s="18" t="s">
        <v>70</v>
      </c>
      <c r="AU189" s="18" t="s">
        <v>93</v>
      </c>
      <c r="AV189" s="18" t="s">
        <v>6</v>
      </c>
    </row>
    <row r="190" spans="1:48">
      <c r="B190" s="82"/>
      <c r="C190" s="524" t="s">
        <v>94</v>
      </c>
      <c r="D190" s="156" t="s">
        <v>12</v>
      </c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218"/>
      <c r="V190" s="18"/>
      <c r="W190" s="18"/>
      <c r="X190" s="18"/>
      <c r="Y190" s="18"/>
      <c r="Z190" s="18"/>
      <c r="AA190" s="18"/>
      <c r="AB190" s="18"/>
      <c r="AC190" s="218"/>
      <c r="AD190" s="18"/>
      <c r="AE190" s="18"/>
      <c r="AF190" s="18"/>
      <c r="AG190" s="18"/>
      <c r="AH190" s="18"/>
      <c r="AI190" s="18"/>
      <c r="AJ190" s="346"/>
      <c r="AK190" s="347"/>
      <c r="AL190" s="345" t="s">
        <v>95</v>
      </c>
      <c r="AR190" s="348"/>
      <c r="AS190" s="349" t="s">
        <v>96</v>
      </c>
      <c r="AT190" s="350"/>
      <c r="AU190" s="349" t="s">
        <v>9</v>
      </c>
      <c r="AV190" s="350"/>
    </row>
    <row r="191" spans="1:48">
      <c r="B191" s="90"/>
      <c r="C191" s="524"/>
      <c r="D191" s="162" t="s">
        <v>13</v>
      </c>
      <c r="E191" s="25"/>
      <c r="F191" s="25"/>
      <c r="G191" s="348"/>
      <c r="H191" s="315"/>
      <c r="I191" s="314"/>
      <c r="J191" s="315"/>
      <c r="K191" s="314"/>
      <c r="L191" s="25"/>
      <c r="M191" s="25"/>
      <c r="N191" s="348"/>
      <c r="O191" s="315"/>
      <c r="P191" s="314"/>
      <c r="Q191" s="315"/>
      <c r="R191" s="314"/>
      <c r="S191" s="25"/>
      <c r="T191" s="25"/>
      <c r="U191" s="348"/>
      <c r="V191" s="315"/>
      <c r="W191" s="314"/>
      <c r="X191" s="315"/>
      <c r="Y191" s="314"/>
      <c r="Z191" s="25"/>
      <c r="AA191" s="25"/>
      <c r="AB191" s="348"/>
      <c r="AC191" s="315"/>
      <c r="AD191" s="314"/>
      <c r="AE191" s="315"/>
      <c r="AF191" s="314"/>
      <c r="AG191" s="25"/>
      <c r="AH191" s="25"/>
      <c r="AI191" s="25"/>
      <c r="AJ191" s="27">
        <f>SUM(E191:AI191)</f>
        <v>0</v>
      </c>
      <c r="AK191" s="166">
        <f>SUM(E192:AI192)</f>
        <v>0</v>
      </c>
      <c r="AL191" s="351" t="s">
        <v>9</v>
      </c>
    </row>
    <row r="192" spans="1:48">
      <c r="A192" s="29"/>
      <c r="B192" s="95"/>
      <c r="C192" s="96">
        <f>SUM(AJ190:AK192)</f>
        <v>0</v>
      </c>
      <c r="D192" s="168" t="s">
        <v>14</v>
      </c>
      <c r="E192" s="34"/>
      <c r="F192" s="34"/>
      <c r="G192" s="34"/>
      <c r="H192" s="34"/>
      <c r="I192" s="34"/>
      <c r="J192" s="36"/>
      <c r="K192" s="34"/>
      <c r="L192" s="34"/>
      <c r="M192" s="34"/>
      <c r="N192" s="34"/>
      <c r="O192" s="34"/>
      <c r="P192" s="34"/>
      <c r="Q192" s="36"/>
      <c r="R192" s="36"/>
      <c r="S192" s="36"/>
      <c r="T192" s="34"/>
      <c r="U192" s="34"/>
      <c r="V192" s="34"/>
      <c r="W192" s="34"/>
      <c r="X192" s="36"/>
      <c r="Y192" s="36"/>
      <c r="Z192" s="36"/>
      <c r="AA192" s="34"/>
      <c r="AB192" s="34"/>
      <c r="AC192" s="34"/>
      <c r="AD192" s="34"/>
      <c r="AE192" s="34"/>
      <c r="AF192" s="34"/>
      <c r="AG192" s="36"/>
      <c r="AH192" s="34"/>
      <c r="AI192" s="34"/>
      <c r="AJ192" s="352"/>
      <c r="AK192" s="125"/>
    </row>
    <row r="193" spans="1:49">
      <c r="A193" s="29"/>
      <c r="B193" s="353"/>
      <c r="C193" s="530" t="s">
        <v>97</v>
      </c>
      <c r="D193" s="354" t="s">
        <v>12</v>
      </c>
      <c r="E193" s="18"/>
      <c r="F193" s="18"/>
      <c r="G193" s="18"/>
      <c r="H193" s="18"/>
      <c r="I193" s="18"/>
      <c r="J193" s="43"/>
      <c r="K193" s="18"/>
      <c r="L193" s="18"/>
      <c r="M193" s="18"/>
      <c r="N193" s="18"/>
      <c r="O193" s="18"/>
      <c r="P193" s="18"/>
      <c r="Q193" s="43"/>
      <c r="R193" s="43"/>
      <c r="S193" s="43"/>
      <c r="T193" s="18"/>
      <c r="U193" s="18"/>
      <c r="V193" s="18"/>
      <c r="W193" s="18"/>
      <c r="X193" s="43"/>
      <c r="Y193" s="43"/>
      <c r="Z193" s="43"/>
      <c r="AA193" s="18"/>
      <c r="AB193" s="18"/>
      <c r="AC193" s="18"/>
      <c r="AD193" s="18"/>
      <c r="AE193" s="18"/>
      <c r="AF193" s="18"/>
      <c r="AG193" s="43"/>
      <c r="AH193" s="18"/>
      <c r="AI193" s="18"/>
      <c r="AJ193" s="355"/>
      <c r="AK193" s="356"/>
    </row>
    <row r="194" spans="1:49">
      <c r="A194" s="29"/>
      <c r="B194" s="353"/>
      <c r="C194" s="530"/>
      <c r="D194" s="162" t="s">
        <v>13</v>
      </c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7">
        <f>SUM(E194:AI194)</f>
        <v>0</v>
      </c>
      <c r="AK194" s="166">
        <f>SUM(E195:AI195)</f>
        <v>0</v>
      </c>
    </row>
    <row r="195" spans="1:49">
      <c r="A195" s="29"/>
      <c r="B195" s="353"/>
      <c r="C195" s="96">
        <f>SUM(AJ193:AK195)</f>
        <v>0</v>
      </c>
      <c r="D195" s="168" t="s">
        <v>14</v>
      </c>
      <c r="E195" s="34"/>
      <c r="F195" s="34"/>
      <c r="G195" s="34"/>
      <c r="H195" s="34"/>
      <c r="I195" s="34"/>
      <c r="J195" s="36"/>
      <c r="K195" s="34"/>
      <c r="L195" s="34"/>
      <c r="M195" s="34"/>
      <c r="N195" s="34"/>
      <c r="O195" s="34"/>
      <c r="P195" s="34"/>
      <c r="Q195" s="36"/>
      <c r="R195" s="36"/>
      <c r="S195" s="36"/>
      <c r="T195" s="34"/>
      <c r="U195" s="34"/>
      <c r="V195" s="34"/>
      <c r="W195" s="34"/>
      <c r="X195" s="36"/>
      <c r="Y195" s="36"/>
      <c r="Z195" s="36"/>
      <c r="AA195" s="34"/>
      <c r="AB195" s="34"/>
      <c r="AC195" s="34"/>
      <c r="AD195" s="34"/>
      <c r="AE195" s="34"/>
      <c r="AF195" s="34"/>
      <c r="AG195" s="36"/>
      <c r="AH195" s="34"/>
      <c r="AI195" s="34"/>
      <c r="AJ195" s="357"/>
      <c r="AK195" s="358"/>
    </row>
    <row r="196" spans="1:49">
      <c r="B196" s="82"/>
      <c r="C196" s="524" t="s">
        <v>98</v>
      </c>
      <c r="D196" s="156" t="s">
        <v>12</v>
      </c>
      <c r="E196" s="18"/>
      <c r="F196" s="18"/>
      <c r="G196" s="359"/>
      <c r="H196" s="315"/>
      <c r="I196" s="314"/>
      <c r="J196" s="315"/>
      <c r="K196" s="18"/>
      <c r="L196" s="18"/>
      <c r="M196" s="18"/>
      <c r="N196" s="359"/>
      <c r="O196" s="315"/>
      <c r="P196" s="314"/>
      <c r="Q196" s="315"/>
      <c r="R196" s="18"/>
      <c r="S196" s="18"/>
      <c r="T196" s="18"/>
      <c r="U196" s="359"/>
      <c r="V196" s="315"/>
      <c r="W196" s="314"/>
      <c r="X196" s="315"/>
      <c r="Y196" s="18"/>
      <c r="Z196" s="18"/>
      <c r="AA196" s="18"/>
      <c r="AB196" s="359"/>
      <c r="AC196" s="315"/>
      <c r="AD196" s="314"/>
      <c r="AE196" s="315"/>
      <c r="AF196" s="18"/>
      <c r="AG196" s="18"/>
      <c r="AH196" s="18"/>
      <c r="AI196" s="18"/>
      <c r="AJ196" s="20"/>
      <c r="AK196" s="21"/>
      <c r="AL196" s="360">
        <v>42857</v>
      </c>
    </row>
    <row r="197" spans="1:49">
      <c r="B197" s="90"/>
      <c r="C197" s="524"/>
      <c r="D197" s="162" t="s">
        <v>13</v>
      </c>
      <c r="E197" s="43"/>
      <c r="F197" s="43"/>
      <c r="G197" s="43"/>
      <c r="H197" s="43"/>
      <c r="I197" s="43"/>
      <c r="J197" s="25"/>
      <c r="K197" s="43"/>
      <c r="L197" s="43"/>
      <c r="M197" s="43"/>
      <c r="N197" s="43"/>
      <c r="O197" s="43"/>
      <c r="P197" s="43"/>
      <c r="Q197" s="25"/>
      <c r="R197" s="25"/>
      <c r="S197" s="25"/>
      <c r="T197" s="43"/>
      <c r="U197" s="43"/>
      <c r="V197" s="43"/>
      <c r="W197" s="43"/>
      <c r="X197" s="25"/>
      <c r="Y197" s="25"/>
      <c r="Z197" s="25"/>
      <c r="AA197" s="43"/>
      <c r="AB197" s="43"/>
      <c r="AC197" s="43"/>
      <c r="AD197" s="43"/>
      <c r="AE197" s="43"/>
      <c r="AF197" s="43"/>
      <c r="AG197" s="25"/>
      <c r="AH197" s="43"/>
      <c r="AI197" s="43"/>
      <c r="AJ197" s="27">
        <f>SUM(E197:AI197)</f>
        <v>0</v>
      </c>
      <c r="AK197" s="166">
        <f>SUM(E198:AI198)</f>
        <v>0</v>
      </c>
      <c r="AL197" s="351" t="s">
        <v>96</v>
      </c>
      <c r="AR197" s="359" t="s">
        <v>9</v>
      </c>
      <c r="AS197" s="349"/>
      <c r="AT197" s="350"/>
      <c r="AU197" s="349" t="s">
        <v>96</v>
      </c>
      <c r="AV197" s="350"/>
      <c r="AW197" s="350"/>
    </row>
    <row r="198" spans="1:49">
      <c r="A198" s="29"/>
      <c r="B198" s="95"/>
      <c r="C198" s="96">
        <f>SUM(AJ196:AK198)</f>
        <v>0</v>
      </c>
      <c r="D198" s="168" t="s">
        <v>14</v>
      </c>
      <c r="E198" s="48"/>
      <c r="F198" s="48"/>
      <c r="G198" s="48"/>
      <c r="H198" s="49"/>
      <c r="I198" s="49"/>
      <c r="J198" s="34"/>
      <c r="K198" s="49"/>
      <c r="L198" s="49"/>
      <c r="M198" s="48"/>
      <c r="N198" s="48"/>
      <c r="O198" s="49"/>
      <c r="P198" s="49"/>
      <c r="Q198" s="34"/>
      <c r="R198" s="34"/>
      <c r="S198" s="34"/>
      <c r="T198" s="48"/>
      <c r="U198" s="48"/>
      <c r="V198" s="49"/>
      <c r="W198" s="49"/>
      <c r="X198" s="34"/>
      <c r="Y198" s="34"/>
      <c r="Z198" s="34"/>
      <c r="AA198" s="48"/>
      <c r="AB198" s="48"/>
      <c r="AC198" s="48"/>
      <c r="AD198" s="48"/>
      <c r="AE198" s="48"/>
      <c r="AF198" s="48"/>
      <c r="AG198" s="34"/>
      <c r="AH198" s="48"/>
      <c r="AI198" s="48"/>
      <c r="AJ198" s="108"/>
      <c r="AK198" s="21"/>
    </row>
    <row r="199" spans="1:49">
      <c r="B199" s="82"/>
      <c r="C199" s="524" t="s">
        <v>99</v>
      </c>
      <c r="D199" s="156" t="s">
        <v>12</v>
      </c>
      <c r="E199" s="52"/>
      <c r="F199" s="52"/>
      <c r="G199" s="52"/>
      <c r="H199" s="52"/>
      <c r="I199" s="52"/>
      <c r="J199" s="43"/>
      <c r="K199" s="52"/>
      <c r="L199" s="52"/>
      <c r="M199" s="52"/>
      <c r="N199" s="52"/>
      <c r="O199" s="52"/>
      <c r="P199" s="52"/>
      <c r="Q199" s="43"/>
      <c r="R199" s="43"/>
      <c r="S199" s="43"/>
      <c r="T199" s="52"/>
      <c r="U199" s="52"/>
      <c r="V199" s="52"/>
      <c r="W199" s="52"/>
      <c r="X199" s="43"/>
      <c r="Y199" s="43"/>
      <c r="Z199" s="43"/>
      <c r="AA199" s="52"/>
      <c r="AB199" s="52"/>
      <c r="AC199" s="52"/>
      <c r="AD199" s="52"/>
      <c r="AE199" s="52"/>
      <c r="AF199" s="52"/>
      <c r="AG199" s="43"/>
      <c r="AH199" s="52"/>
      <c r="AI199" s="52"/>
      <c r="AJ199" s="20"/>
      <c r="AK199" s="21"/>
    </row>
    <row r="200" spans="1:49">
      <c r="B200" s="90"/>
      <c r="C200" s="524"/>
      <c r="D200" s="162" t="s">
        <v>13</v>
      </c>
      <c r="E200" s="43"/>
      <c r="F200" s="43"/>
      <c r="G200" s="43"/>
      <c r="H200" s="43"/>
      <c r="I200" s="43"/>
      <c r="J200" s="55"/>
      <c r="K200" s="43"/>
      <c r="L200" s="43"/>
      <c r="M200" s="43"/>
      <c r="N200" s="43"/>
      <c r="O200" s="43"/>
      <c r="P200" s="43"/>
      <c r="Q200" s="55"/>
      <c r="R200" s="55"/>
      <c r="S200" s="55"/>
      <c r="T200" s="43"/>
      <c r="U200" s="43"/>
      <c r="V200" s="43"/>
      <c r="W200" s="43"/>
      <c r="X200" s="43"/>
      <c r="Y200" s="43"/>
      <c r="Z200" s="43"/>
      <c r="AA200" s="43"/>
      <c r="AB200" s="43"/>
      <c r="AD200" s="43"/>
      <c r="AE200" s="43"/>
      <c r="AF200" s="43"/>
      <c r="AG200" s="43"/>
      <c r="AH200" s="43"/>
      <c r="AI200" s="43"/>
      <c r="AJ200" s="27">
        <f>SUM(E200:AI200)</f>
        <v>0</v>
      </c>
      <c r="AK200" s="166">
        <f>SUM(E201:AI201)</f>
        <v>0</v>
      </c>
    </row>
    <row r="201" spans="1:49">
      <c r="A201" s="29"/>
      <c r="B201" s="95"/>
      <c r="C201" s="96">
        <f>SUM(AJ199:AK201)</f>
        <v>0</v>
      </c>
      <c r="D201" s="168" t="s">
        <v>14</v>
      </c>
      <c r="E201" s="48"/>
      <c r="F201" s="48"/>
      <c r="G201" s="48"/>
      <c r="H201" s="49"/>
      <c r="I201" s="49"/>
      <c r="J201" s="48"/>
      <c r="K201" s="49"/>
      <c r="L201" s="49"/>
      <c r="M201" s="48"/>
      <c r="N201" s="48"/>
      <c r="O201" s="49"/>
      <c r="P201" s="49"/>
      <c r="Q201" s="48"/>
      <c r="R201" s="48"/>
      <c r="S201" s="48"/>
      <c r="T201" s="48"/>
      <c r="U201" s="48"/>
      <c r="V201" s="49"/>
      <c r="W201" s="49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108"/>
      <c r="AK201" s="21"/>
    </row>
    <row r="203" spans="1:49">
      <c r="A203" s="109" t="s">
        <v>4</v>
      </c>
      <c r="B203" s="110" t="s">
        <v>10</v>
      </c>
      <c r="C203" s="361" t="s">
        <v>100</v>
      </c>
      <c r="D203" s="112"/>
      <c r="E203" s="113"/>
      <c r="F203" s="113"/>
      <c r="G203" s="113"/>
      <c r="H203" s="112"/>
      <c r="I203" s="112"/>
      <c r="J203" s="112"/>
      <c r="K203" s="112"/>
      <c r="L203" s="113"/>
      <c r="M203" s="113"/>
      <c r="N203" s="113"/>
      <c r="O203" s="112"/>
      <c r="P203" s="112"/>
      <c r="Q203" s="112"/>
      <c r="R203" s="112"/>
      <c r="S203" s="113"/>
      <c r="T203" s="113"/>
      <c r="U203" s="113"/>
      <c r="V203" s="112"/>
      <c r="W203" s="112"/>
      <c r="X203" s="112"/>
      <c r="Y203" s="112"/>
      <c r="Z203" s="113"/>
      <c r="AA203" s="113"/>
      <c r="AB203" s="113"/>
      <c r="AC203" s="113"/>
      <c r="AD203" s="112"/>
      <c r="AE203" s="112"/>
      <c r="AG203" s="113"/>
      <c r="AH203" s="113"/>
      <c r="AI203" s="113"/>
      <c r="AJ203" s="114"/>
      <c r="AK203" s="114"/>
    </row>
    <row r="204" spans="1:49">
      <c r="A204" s="362">
        <v>9</v>
      </c>
      <c r="B204" s="363"/>
      <c r="C204" s="364" t="s">
        <v>101</v>
      </c>
      <c r="D204" s="365" t="s">
        <v>70</v>
      </c>
      <c r="E204" s="119">
        <f t="shared" ref="E204:AI204" si="27">COUNTIF(E$190:E$201,$D$204)</f>
        <v>0</v>
      </c>
      <c r="F204" s="119">
        <f t="shared" si="27"/>
        <v>0</v>
      </c>
      <c r="G204" s="119">
        <f t="shared" si="27"/>
        <v>0</v>
      </c>
      <c r="H204" s="119">
        <f t="shared" si="27"/>
        <v>0</v>
      </c>
      <c r="I204" s="119">
        <f t="shared" si="27"/>
        <v>0</v>
      </c>
      <c r="J204" s="119">
        <f t="shared" si="27"/>
        <v>0</v>
      </c>
      <c r="K204" s="119">
        <f t="shared" si="27"/>
        <v>0</v>
      </c>
      <c r="L204" s="119">
        <f t="shared" si="27"/>
        <v>0</v>
      </c>
      <c r="M204" s="119">
        <f t="shared" si="27"/>
        <v>0</v>
      </c>
      <c r="N204" s="119">
        <f t="shared" si="27"/>
        <v>0</v>
      </c>
      <c r="O204" s="119">
        <f t="shared" si="27"/>
        <v>0</v>
      </c>
      <c r="P204" s="119">
        <f t="shared" si="27"/>
        <v>0</v>
      </c>
      <c r="Q204" s="119">
        <f t="shared" si="27"/>
        <v>0</v>
      </c>
      <c r="R204" s="119">
        <f t="shared" si="27"/>
        <v>0</v>
      </c>
      <c r="S204" s="119">
        <f t="shared" si="27"/>
        <v>0</v>
      </c>
      <c r="T204" s="119">
        <f t="shared" si="27"/>
        <v>0</v>
      </c>
      <c r="U204" s="119">
        <f t="shared" si="27"/>
        <v>0</v>
      </c>
      <c r="V204" s="119">
        <f t="shared" si="27"/>
        <v>0</v>
      </c>
      <c r="W204" s="119">
        <f t="shared" si="27"/>
        <v>0</v>
      </c>
      <c r="X204" s="119">
        <f t="shared" si="27"/>
        <v>0</v>
      </c>
      <c r="Y204" s="119">
        <f t="shared" si="27"/>
        <v>0</v>
      </c>
      <c r="Z204" s="119">
        <f t="shared" si="27"/>
        <v>0</v>
      </c>
      <c r="AA204" s="119">
        <f t="shared" si="27"/>
        <v>0</v>
      </c>
      <c r="AB204" s="119">
        <f t="shared" si="27"/>
        <v>0</v>
      </c>
      <c r="AC204" s="119">
        <f t="shared" si="27"/>
        <v>0</v>
      </c>
      <c r="AD204" s="119">
        <f t="shared" si="27"/>
        <v>0</v>
      </c>
      <c r="AE204" s="119">
        <f t="shared" si="27"/>
        <v>0</v>
      </c>
      <c r="AF204" s="119">
        <f t="shared" si="27"/>
        <v>0</v>
      </c>
      <c r="AG204" s="119">
        <f t="shared" si="27"/>
        <v>0</v>
      </c>
      <c r="AH204" s="119">
        <f t="shared" si="27"/>
        <v>0</v>
      </c>
      <c r="AI204" s="119">
        <f t="shared" si="27"/>
        <v>0</v>
      </c>
      <c r="AJ204" s="120"/>
      <c r="AK204" s="120"/>
    </row>
    <row r="205" spans="1:49">
      <c r="A205" s="366">
        <v>8</v>
      </c>
      <c r="B205" s="367">
        <v>0.5</v>
      </c>
      <c r="C205" s="368" t="s">
        <v>102</v>
      </c>
      <c r="D205" s="189" t="s">
        <v>93</v>
      </c>
      <c r="E205" s="190">
        <f t="shared" ref="E205:AI205" si="28">COUNTIF(E$190:E$201,$D$205)</f>
        <v>0</v>
      </c>
      <c r="F205" s="190">
        <f t="shared" si="28"/>
        <v>0</v>
      </c>
      <c r="G205" s="190">
        <f t="shared" si="28"/>
        <v>0</v>
      </c>
      <c r="H205" s="190">
        <f t="shared" si="28"/>
        <v>0</v>
      </c>
      <c r="I205" s="190">
        <f t="shared" si="28"/>
        <v>0</v>
      </c>
      <c r="J205" s="190">
        <f t="shared" si="28"/>
        <v>0</v>
      </c>
      <c r="K205" s="190">
        <f t="shared" si="28"/>
        <v>0</v>
      </c>
      <c r="L205" s="190">
        <f t="shared" si="28"/>
        <v>0</v>
      </c>
      <c r="M205" s="190">
        <f t="shared" si="28"/>
        <v>0</v>
      </c>
      <c r="N205" s="190">
        <f t="shared" si="28"/>
        <v>0</v>
      </c>
      <c r="O205" s="190">
        <f t="shared" si="28"/>
        <v>0</v>
      </c>
      <c r="P205" s="190">
        <f t="shared" si="28"/>
        <v>0</v>
      </c>
      <c r="Q205" s="190">
        <f t="shared" si="28"/>
        <v>0</v>
      </c>
      <c r="R205" s="190">
        <f t="shared" si="28"/>
        <v>0</v>
      </c>
      <c r="S205" s="190">
        <f t="shared" si="28"/>
        <v>0</v>
      </c>
      <c r="T205" s="190">
        <f t="shared" si="28"/>
        <v>0</v>
      </c>
      <c r="U205" s="190">
        <f t="shared" si="28"/>
        <v>0</v>
      </c>
      <c r="V205" s="190">
        <f t="shared" si="28"/>
        <v>0</v>
      </c>
      <c r="W205" s="190">
        <f t="shared" si="28"/>
        <v>0</v>
      </c>
      <c r="X205" s="190">
        <f t="shared" si="28"/>
        <v>0</v>
      </c>
      <c r="Y205" s="190">
        <f t="shared" si="28"/>
        <v>0</v>
      </c>
      <c r="Z205" s="190">
        <f t="shared" si="28"/>
        <v>0</v>
      </c>
      <c r="AA205" s="190">
        <f t="shared" si="28"/>
        <v>0</v>
      </c>
      <c r="AB205" s="190">
        <f t="shared" si="28"/>
        <v>0</v>
      </c>
      <c r="AC205" s="190">
        <f t="shared" si="28"/>
        <v>0</v>
      </c>
      <c r="AD205" s="190">
        <f t="shared" si="28"/>
        <v>0</v>
      </c>
      <c r="AE205" s="190">
        <f t="shared" si="28"/>
        <v>0</v>
      </c>
      <c r="AF205" s="190">
        <f t="shared" si="28"/>
        <v>0</v>
      </c>
      <c r="AG205" s="190">
        <f t="shared" si="28"/>
        <v>0</v>
      </c>
      <c r="AH205" s="190">
        <f t="shared" si="28"/>
        <v>0</v>
      </c>
      <c r="AI205" s="190">
        <f t="shared" si="28"/>
        <v>0</v>
      </c>
      <c r="AJ205" s="120"/>
      <c r="AK205" s="120"/>
    </row>
    <row r="206" spans="1:49">
      <c r="A206" s="369">
        <v>5</v>
      </c>
      <c r="B206" s="370"/>
      <c r="C206" s="371" t="s">
        <v>103</v>
      </c>
      <c r="D206" s="194" t="s">
        <v>6</v>
      </c>
      <c r="E206" s="190">
        <f t="shared" ref="E206:AI206" si="29">COUNTIF(E$190:E$201,$D$206)</f>
        <v>0</v>
      </c>
      <c r="F206" s="190">
        <f t="shared" si="29"/>
        <v>0</v>
      </c>
      <c r="G206" s="190">
        <f t="shared" si="29"/>
        <v>0</v>
      </c>
      <c r="H206" s="190">
        <f t="shared" si="29"/>
        <v>0</v>
      </c>
      <c r="I206" s="190">
        <f t="shared" si="29"/>
        <v>0</v>
      </c>
      <c r="J206" s="190">
        <f t="shared" si="29"/>
        <v>0</v>
      </c>
      <c r="K206" s="190">
        <f t="shared" si="29"/>
        <v>0</v>
      </c>
      <c r="L206" s="190">
        <f t="shared" si="29"/>
        <v>0</v>
      </c>
      <c r="M206" s="190">
        <f t="shared" si="29"/>
        <v>0</v>
      </c>
      <c r="N206" s="190">
        <f t="shared" si="29"/>
        <v>0</v>
      </c>
      <c r="O206" s="190">
        <f t="shared" si="29"/>
        <v>0</v>
      </c>
      <c r="P206" s="190">
        <f t="shared" si="29"/>
        <v>0</v>
      </c>
      <c r="Q206" s="190">
        <f t="shared" si="29"/>
        <v>0</v>
      </c>
      <c r="R206" s="190">
        <f t="shared" si="29"/>
        <v>0</v>
      </c>
      <c r="S206" s="190">
        <f t="shared" si="29"/>
        <v>0</v>
      </c>
      <c r="T206" s="190">
        <f t="shared" si="29"/>
        <v>0</v>
      </c>
      <c r="U206" s="190">
        <f t="shared" si="29"/>
        <v>0</v>
      </c>
      <c r="V206" s="190">
        <f t="shared" si="29"/>
        <v>0</v>
      </c>
      <c r="W206" s="190">
        <f t="shared" si="29"/>
        <v>0</v>
      </c>
      <c r="X206" s="190">
        <f t="shared" si="29"/>
        <v>0</v>
      </c>
      <c r="Y206" s="190">
        <f t="shared" si="29"/>
        <v>0</v>
      </c>
      <c r="Z206" s="190">
        <f t="shared" si="29"/>
        <v>0</v>
      </c>
      <c r="AA206" s="190">
        <f t="shared" si="29"/>
        <v>0</v>
      </c>
      <c r="AB206" s="190">
        <f t="shared" si="29"/>
        <v>0</v>
      </c>
      <c r="AC206" s="190">
        <f t="shared" si="29"/>
        <v>0</v>
      </c>
      <c r="AD206" s="190">
        <f t="shared" si="29"/>
        <v>0</v>
      </c>
      <c r="AE206" s="190">
        <f t="shared" si="29"/>
        <v>0</v>
      </c>
      <c r="AF206" s="190">
        <f t="shared" si="29"/>
        <v>0</v>
      </c>
      <c r="AG206" s="190">
        <f t="shared" si="29"/>
        <v>0</v>
      </c>
      <c r="AH206" s="190">
        <f t="shared" si="29"/>
        <v>0</v>
      </c>
      <c r="AI206" s="190">
        <f t="shared" si="29"/>
        <v>0</v>
      </c>
      <c r="AJ206" s="120"/>
      <c r="AK206" s="120"/>
    </row>
    <row r="207" spans="1:49">
      <c r="A207" s="372">
        <v>4</v>
      </c>
      <c r="B207" s="373">
        <v>0.5</v>
      </c>
      <c r="C207" s="374" t="s">
        <v>104</v>
      </c>
      <c r="D207" s="125" t="s">
        <v>9</v>
      </c>
      <c r="E207" s="126">
        <f t="shared" ref="E207:AI207" si="30">COUNTIF(E$190:E$201,$D$207)</f>
        <v>0</v>
      </c>
      <c r="F207" s="126">
        <f t="shared" si="30"/>
        <v>0</v>
      </c>
      <c r="G207" s="126">
        <f t="shared" si="30"/>
        <v>0</v>
      </c>
      <c r="H207" s="126">
        <f t="shared" si="30"/>
        <v>0</v>
      </c>
      <c r="I207" s="126">
        <f t="shared" si="30"/>
        <v>0</v>
      </c>
      <c r="J207" s="126">
        <f t="shared" si="30"/>
        <v>0</v>
      </c>
      <c r="K207" s="126">
        <f t="shared" si="30"/>
        <v>0</v>
      </c>
      <c r="L207" s="126">
        <f t="shared" si="30"/>
        <v>0</v>
      </c>
      <c r="M207" s="126">
        <f t="shared" si="30"/>
        <v>0</v>
      </c>
      <c r="N207" s="126">
        <f t="shared" si="30"/>
        <v>0</v>
      </c>
      <c r="O207" s="126">
        <f t="shared" si="30"/>
        <v>0</v>
      </c>
      <c r="P207" s="126">
        <f t="shared" si="30"/>
        <v>0</v>
      </c>
      <c r="Q207" s="126">
        <f t="shared" si="30"/>
        <v>0</v>
      </c>
      <c r="R207" s="126">
        <f t="shared" si="30"/>
        <v>0</v>
      </c>
      <c r="S207" s="126">
        <f t="shared" si="30"/>
        <v>0</v>
      </c>
      <c r="T207" s="126">
        <f t="shared" si="30"/>
        <v>0</v>
      </c>
      <c r="U207" s="126">
        <f t="shared" si="30"/>
        <v>0</v>
      </c>
      <c r="V207" s="126">
        <f t="shared" si="30"/>
        <v>0</v>
      </c>
      <c r="W207" s="126">
        <f t="shared" si="30"/>
        <v>0</v>
      </c>
      <c r="X207" s="126">
        <f t="shared" si="30"/>
        <v>0</v>
      </c>
      <c r="Y207" s="126">
        <f t="shared" si="30"/>
        <v>0</v>
      </c>
      <c r="Z207" s="126">
        <f t="shared" si="30"/>
        <v>0</v>
      </c>
      <c r="AA207" s="126">
        <f t="shared" si="30"/>
        <v>0</v>
      </c>
      <c r="AB207" s="126">
        <f t="shared" si="30"/>
        <v>0</v>
      </c>
      <c r="AC207" s="126">
        <f t="shared" si="30"/>
        <v>0</v>
      </c>
      <c r="AD207" s="126">
        <f t="shared" si="30"/>
        <v>0</v>
      </c>
      <c r="AE207" s="126">
        <f t="shared" si="30"/>
        <v>0</v>
      </c>
      <c r="AF207" s="126">
        <f t="shared" si="30"/>
        <v>0</v>
      </c>
      <c r="AG207" s="126">
        <f t="shared" si="30"/>
        <v>0</v>
      </c>
      <c r="AH207" s="126">
        <f t="shared" si="30"/>
        <v>0</v>
      </c>
      <c r="AI207" s="126">
        <f t="shared" si="30"/>
        <v>0</v>
      </c>
    </row>
    <row r="208" spans="1:49">
      <c r="B208" s="1"/>
      <c r="C208" s="128"/>
      <c r="AJ208" s="135">
        <f>SUM(E208:X208)</f>
        <v>0</v>
      </c>
      <c r="AK208" s="136" t="s">
        <v>41</v>
      </c>
    </row>
    <row r="209" spans="1:37">
      <c r="A209" s="130" t="s">
        <v>40</v>
      </c>
      <c r="B209" s="131"/>
      <c r="C209" s="132">
        <f>SUM(AJ$4:AJ$9)</f>
        <v>0</v>
      </c>
      <c r="D209" s="133"/>
      <c r="E209" s="134">
        <f t="shared" ref="E209:AI209" si="31">SUM(E190:E201)</f>
        <v>0</v>
      </c>
      <c r="F209" s="134">
        <f t="shared" si="31"/>
        <v>0</v>
      </c>
      <c r="G209" s="134">
        <f t="shared" si="31"/>
        <v>0</v>
      </c>
      <c r="H209" s="134">
        <f t="shared" si="31"/>
        <v>0</v>
      </c>
      <c r="I209" s="134">
        <f t="shared" si="31"/>
        <v>0</v>
      </c>
      <c r="J209" s="134">
        <f t="shared" si="31"/>
        <v>0</v>
      </c>
      <c r="K209" s="134">
        <f t="shared" si="31"/>
        <v>0</v>
      </c>
      <c r="L209" s="134">
        <f t="shared" si="31"/>
        <v>0</v>
      </c>
      <c r="M209" s="134">
        <f t="shared" si="31"/>
        <v>0</v>
      </c>
      <c r="N209" s="134">
        <f t="shared" si="31"/>
        <v>0</v>
      </c>
      <c r="O209" s="134">
        <f t="shared" si="31"/>
        <v>0</v>
      </c>
      <c r="P209" s="134">
        <f t="shared" si="31"/>
        <v>0</v>
      </c>
      <c r="Q209" s="134">
        <f t="shared" si="31"/>
        <v>0</v>
      </c>
      <c r="R209" s="134">
        <f t="shared" si="31"/>
        <v>0</v>
      </c>
      <c r="S209" s="134">
        <f t="shared" si="31"/>
        <v>0</v>
      </c>
      <c r="T209" s="134">
        <f t="shared" si="31"/>
        <v>0</v>
      </c>
      <c r="U209" s="134">
        <f t="shared" si="31"/>
        <v>0</v>
      </c>
      <c r="V209" s="134">
        <f t="shared" si="31"/>
        <v>0</v>
      </c>
      <c r="W209" s="134">
        <f t="shared" si="31"/>
        <v>0</v>
      </c>
      <c r="X209" s="134">
        <f t="shared" si="31"/>
        <v>0</v>
      </c>
      <c r="Y209" s="134">
        <f t="shared" si="31"/>
        <v>0</v>
      </c>
      <c r="Z209" s="134">
        <f t="shared" si="31"/>
        <v>0</v>
      </c>
      <c r="AA209" s="134">
        <f t="shared" si="31"/>
        <v>0</v>
      </c>
      <c r="AB209" s="134">
        <f t="shared" si="31"/>
        <v>0</v>
      </c>
      <c r="AC209" s="134">
        <f t="shared" si="31"/>
        <v>0</v>
      </c>
      <c r="AD209" s="134">
        <f t="shared" si="31"/>
        <v>0</v>
      </c>
      <c r="AE209" s="134">
        <f t="shared" si="31"/>
        <v>0</v>
      </c>
      <c r="AF209" s="134">
        <f t="shared" si="31"/>
        <v>0</v>
      </c>
      <c r="AG209" s="134">
        <f t="shared" si="31"/>
        <v>0</v>
      </c>
      <c r="AH209" s="134">
        <f t="shared" si="31"/>
        <v>0</v>
      </c>
      <c r="AI209" s="134">
        <f t="shared" si="31"/>
        <v>0</v>
      </c>
      <c r="AJ209" s="141">
        <f>SUM(AJ190:AK201)</f>
        <v>0</v>
      </c>
      <c r="AK209" s="136" t="s">
        <v>43</v>
      </c>
    </row>
    <row r="210" spans="1:37">
      <c r="A210" s="138" t="s">
        <v>42</v>
      </c>
      <c r="B210" s="139"/>
      <c r="C210" s="132">
        <f>SUM(AK$4:AK$9)</f>
        <v>0</v>
      </c>
      <c r="D210" s="133"/>
      <c r="E210" s="140" t="str">
        <f>IF(E209=8.5,1,"ERRORE")</f>
        <v>ERRORE</v>
      </c>
      <c r="F210" s="140" t="str">
        <f>IF(F209=9.5,1,"ERRORE")</f>
        <v>ERRORE</v>
      </c>
      <c r="G210" s="140" t="str">
        <f>IF(G209=5.5,1,"ERRORE")</f>
        <v>ERRORE</v>
      </c>
      <c r="H210" s="140">
        <f>IF(H209=0,1,"ERRORE")</f>
        <v>1</v>
      </c>
      <c r="I210" s="140">
        <f>IF(I209=0,1,"ERRORE")</f>
        <v>1</v>
      </c>
      <c r="J210" s="140" t="str">
        <f>IF(J209=8,1,"ERRORE")</f>
        <v>ERRORE</v>
      </c>
      <c r="K210" s="140" t="str">
        <f>IF(K209=8.5,1,"ERRORE")</f>
        <v>ERRORE</v>
      </c>
      <c r="L210" s="140" t="str">
        <f>IF(L209=8.5,1,"ERRORE")</f>
        <v>ERRORE</v>
      </c>
      <c r="M210" s="140" t="str">
        <f>IF(M209=9.5,1,"ERRORE")</f>
        <v>ERRORE</v>
      </c>
      <c r="N210" s="140" t="str">
        <f>IF(N209=5.5,1,"ERRORE")</f>
        <v>ERRORE</v>
      </c>
      <c r="O210" s="140">
        <f>IF(O209=0,1,"ERRORE")</f>
        <v>1</v>
      </c>
      <c r="P210" s="140">
        <f>IF(P209=0,1,"ERRORE")</f>
        <v>1</v>
      </c>
      <c r="Q210" s="140" t="str">
        <f>IF(Q209=8,1,"ERRORE")</f>
        <v>ERRORE</v>
      </c>
      <c r="R210" s="140" t="str">
        <f>IF(R209=8.5,1,"ERRORE")</f>
        <v>ERRORE</v>
      </c>
      <c r="S210" s="140" t="str">
        <f>IF(S209=8.5,1,"ERRORE")</f>
        <v>ERRORE</v>
      </c>
      <c r="T210" s="140" t="str">
        <f>IF(T209=9.5,1,"ERRORE")</f>
        <v>ERRORE</v>
      </c>
      <c r="U210" s="140" t="str">
        <f>IF(U209=5.5,1,"ERRORE")</f>
        <v>ERRORE</v>
      </c>
      <c r="V210" s="140">
        <f>IF(V209=0,1,"ERRORE")</f>
        <v>1</v>
      </c>
      <c r="W210" s="140">
        <f>IF(W209=0,1,"ERRORE")</f>
        <v>1</v>
      </c>
      <c r="X210" s="140" t="str">
        <f>IF(X209=8,1,"ERRORE")</f>
        <v>ERRORE</v>
      </c>
      <c r="Y210" s="140" t="str">
        <f>IF(Y209=8.5,1,"ERRORE")</f>
        <v>ERRORE</v>
      </c>
      <c r="Z210" s="140" t="str">
        <f>IF(Z209=8.5,1,"ERRORE")</f>
        <v>ERRORE</v>
      </c>
      <c r="AA210" s="140" t="str">
        <f>IF(AA209=9.5,1,"ERRORE")</f>
        <v>ERRORE</v>
      </c>
      <c r="AB210" s="140" t="str">
        <f>IF(AB209=9.5,1,"ERRORE")</f>
        <v>ERRORE</v>
      </c>
      <c r="AC210" s="140" t="str">
        <f>IF(AC209=5.5,1,"ERRORE")</f>
        <v>ERRORE</v>
      </c>
      <c r="AD210" s="140">
        <f>IF(AD209=0,1,"ERRORE")</f>
        <v>1</v>
      </c>
      <c r="AE210" s="140" t="str">
        <f>IF(AE209=8,1,"ERRORE")</f>
        <v>ERRORE</v>
      </c>
      <c r="AF210" s="140" t="str">
        <f>IF(AF209=8,1,"ERRORE")</f>
        <v>ERRORE</v>
      </c>
      <c r="AG210" s="140" t="str">
        <f>IF(AG209=8.5,1,"ERRORE")</f>
        <v>ERRORE</v>
      </c>
      <c r="AH210" s="140" t="str">
        <f>IF(AH209=9.5,1,"ERRORE")</f>
        <v>ERRORE</v>
      </c>
      <c r="AI210" s="140" t="str">
        <f>IF(AI209=5.5,1,"ERRORE")</f>
        <v>ERRORE</v>
      </c>
      <c r="AJ210" s="146"/>
    </row>
    <row r="211" spans="1:37">
      <c r="E211" s="18" t="s">
        <v>70</v>
      </c>
      <c r="F211" s="18" t="s">
        <v>93</v>
      </c>
      <c r="G211" s="18" t="s">
        <v>70</v>
      </c>
      <c r="H211" s="18" t="s">
        <v>93</v>
      </c>
      <c r="I211" s="18" t="s">
        <v>6</v>
      </c>
    </row>
    <row r="212" spans="1:37">
      <c r="E212" s="348"/>
      <c r="F212" s="349" t="s">
        <v>96</v>
      </c>
      <c r="G212" s="350"/>
      <c r="H212" s="349" t="s">
        <v>9</v>
      </c>
      <c r="I212" s="350"/>
      <c r="W212" s="375"/>
    </row>
    <row r="213" spans="1:37">
      <c r="B213" s="74"/>
      <c r="C213" s="75"/>
      <c r="D213" s="75"/>
      <c r="E213" s="75"/>
      <c r="F213" s="75"/>
      <c r="G213" s="75"/>
      <c r="H213" s="75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  <c r="AJ213" s="75"/>
      <c r="AK213" s="75"/>
    </row>
  </sheetData>
  <mergeCells count="37">
    <mergeCell ref="C196:C197"/>
    <mergeCell ref="C199:C200"/>
    <mergeCell ref="C169:C170"/>
    <mergeCell ref="C172:C173"/>
    <mergeCell ref="C175:C176"/>
    <mergeCell ref="C190:C191"/>
    <mergeCell ref="C193:C194"/>
    <mergeCell ref="C154:C155"/>
    <mergeCell ref="C157:C158"/>
    <mergeCell ref="C160:C161"/>
    <mergeCell ref="C163:C164"/>
    <mergeCell ref="C166:C167"/>
    <mergeCell ref="C126:C127"/>
    <mergeCell ref="C129:C130"/>
    <mergeCell ref="C132:C133"/>
    <mergeCell ref="C135:C136"/>
    <mergeCell ref="C138:C139"/>
    <mergeCell ref="C98:C99"/>
    <mergeCell ref="C101:C102"/>
    <mergeCell ref="C117:C118"/>
    <mergeCell ref="C120:C121"/>
    <mergeCell ref="C123:C124"/>
    <mergeCell ref="C68:C69"/>
    <mergeCell ref="C85:C86"/>
    <mergeCell ref="C88:C89"/>
    <mergeCell ref="C91:C92"/>
    <mergeCell ref="C94:C96"/>
    <mergeCell ref="C53:C54"/>
    <mergeCell ref="C56:C57"/>
    <mergeCell ref="C59:C60"/>
    <mergeCell ref="C62:C63"/>
    <mergeCell ref="C65:C66"/>
    <mergeCell ref="B1:AK2"/>
    <mergeCell ref="C5:C6"/>
    <mergeCell ref="C32:C33"/>
    <mergeCell ref="C35:C36"/>
    <mergeCell ref="C50:C51"/>
  </mergeCells>
  <conditionalFormatting sqref="E180:AI182">
    <cfRule type="cellIs" dxfId="8" priority="2" operator="equal">
      <formula>0</formula>
    </cfRule>
  </conditionalFormatting>
  <conditionalFormatting sqref="E143:AI145">
    <cfRule type="cellIs" dxfId="7" priority="3" operator="equal">
      <formula>0</formula>
    </cfRule>
  </conditionalFormatting>
  <conditionalFormatting sqref="E106:AI108">
    <cfRule type="cellIs" dxfId="6" priority="4" operator="equal">
      <formula>0</formula>
    </cfRule>
  </conditionalFormatting>
  <conditionalFormatting sqref="E73:AI77">
    <cfRule type="cellIs" dxfId="5" priority="5" operator="equal">
      <formula>0</formula>
    </cfRule>
  </conditionalFormatting>
  <conditionalFormatting sqref="E73:AI77">
    <cfRule type="cellIs" dxfId="4" priority="6" operator="notEqual">
      <formula>1</formula>
    </cfRule>
  </conditionalFormatting>
  <conditionalFormatting sqref="E106:AI108">
    <cfRule type="cellIs" dxfId="3" priority="7" operator="notEqual">
      <formula>1</formula>
    </cfRule>
  </conditionalFormatting>
  <conditionalFormatting sqref="E143:AI145">
    <cfRule type="cellIs" dxfId="2" priority="8" operator="notEqual">
      <formula>1</formula>
    </cfRule>
  </conditionalFormatting>
  <conditionalFormatting sqref="E180:AI182">
    <cfRule type="cellIs" dxfId="1" priority="9" operator="notEqual">
      <formula>1</formula>
    </cfRule>
  </conditionalFormatting>
  <conditionalFormatting sqref="E204:AI207">
    <cfRule type="cellIs" dxfId="0" priority="10" operator="notEqual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Roman,Normale"&amp;12&amp;A</oddHeader>
    <oddFooter>&amp;C&amp;"Times New Roman,Normale"&amp;12Pagina &amp;P</oddFooter>
  </headerFooter>
  <rowBreaks count="3" manualBreakCount="3">
    <brk id="45" max="16383" man="1"/>
    <brk id="112" max="16383" man="1"/>
    <brk id="185" max="16383" man="1"/>
  </rowBreaks>
  <colBreaks count="1" manualBreakCount="1">
    <brk id="3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AU43"/>
  <sheetViews>
    <sheetView topLeftCell="V10" zoomScale="65" zoomScaleNormal="65" workbookViewId="0">
      <selection activeCell="AO40" sqref="AO40"/>
    </sheetView>
  </sheetViews>
  <sheetFormatPr defaultRowHeight="12.75"/>
  <cols>
    <col min="1" max="2" width="6.42578125" customWidth="1"/>
    <col min="3" max="3" width="25.140625" customWidth="1"/>
    <col min="4" max="4" width="5.85546875" customWidth="1"/>
    <col min="5" max="5" width="10" customWidth="1"/>
    <col min="6" max="6" width="9" customWidth="1"/>
    <col min="7" max="7" width="11.28515625" customWidth="1"/>
    <col min="8" max="8" width="13.7109375" customWidth="1"/>
    <col min="9" max="9" width="9" customWidth="1"/>
    <col min="10" max="10" width="8.5703125" customWidth="1"/>
    <col min="11" max="11" width="13.42578125" customWidth="1"/>
    <col min="12" max="12" width="9.28515625" customWidth="1"/>
    <col min="13" max="13" width="11.140625" customWidth="1"/>
    <col min="14" max="14" width="9" customWidth="1"/>
    <col min="15" max="15" width="11.5703125"/>
    <col min="16" max="16" width="12.7109375" customWidth="1"/>
    <col min="17" max="17" width="10" customWidth="1"/>
    <col min="18" max="18" width="10.42578125" customWidth="1"/>
    <col min="19" max="19" width="5.85546875" customWidth="1"/>
    <col min="20" max="20" width="10" customWidth="1"/>
    <col min="21" max="21" width="12.140625" customWidth="1"/>
    <col min="22" max="22" width="6.7109375" customWidth="1"/>
    <col min="23" max="23" width="9" customWidth="1"/>
    <col min="24" max="24" width="9.28515625" customWidth="1"/>
    <col min="25" max="25" width="8.5703125" customWidth="1"/>
    <col min="26" max="26" width="8.7109375" customWidth="1"/>
    <col min="27" max="27" width="10.42578125" customWidth="1"/>
    <col min="28" max="28" width="8.5703125" customWidth="1"/>
    <col min="29" max="29" width="6.140625" customWidth="1"/>
    <col min="30" max="30" width="7" customWidth="1"/>
    <col min="31" max="31" width="9" customWidth="1"/>
    <col min="32" max="32" width="10.85546875" customWidth="1"/>
    <col min="33" max="33" width="11" customWidth="1"/>
    <col min="34" max="34" width="14.42578125" customWidth="1"/>
    <col min="35" max="35" width="10.85546875" customWidth="1"/>
    <col min="36" max="36" width="8.28515625" customWidth="1"/>
    <col min="37" max="37" width="6.42578125" customWidth="1"/>
    <col min="38" max="38" width="8" customWidth="1"/>
    <col min="39" max="39" width="7.42578125" customWidth="1"/>
    <col min="40" max="40" width="5.85546875" customWidth="1"/>
    <col min="41" max="41" width="7" customWidth="1"/>
    <col min="42" max="42" width="6.42578125" customWidth="1"/>
    <col min="43" max="43" width="5.85546875" customWidth="1"/>
    <col min="44" max="44" width="6.140625" customWidth="1"/>
    <col min="45" max="1025" width="8.5703125" customWidth="1"/>
  </cols>
  <sheetData>
    <row r="1" spans="1:37">
      <c r="B1" s="522" t="s">
        <v>105</v>
      </c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2"/>
      <c r="P1" s="522"/>
      <c r="Q1" s="522"/>
      <c r="R1" s="522"/>
      <c r="S1" s="522"/>
      <c r="T1" s="522"/>
      <c r="U1" s="522"/>
      <c r="V1" s="522"/>
      <c r="W1" s="522"/>
      <c r="X1" s="522"/>
      <c r="Y1" s="522"/>
      <c r="Z1" s="522"/>
      <c r="AA1" s="522"/>
      <c r="AB1" s="522"/>
      <c r="AC1" s="522"/>
      <c r="AD1" s="522"/>
      <c r="AE1" s="522"/>
      <c r="AF1" s="522"/>
      <c r="AG1" s="522"/>
      <c r="AH1" s="522"/>
      <c r="AI1" s="522"/>
      <c r="AJ1" s="522"/>
      <c r="AK1" s="522"/>
    </row>
    <row r="2" spans="1:37"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522"/>
      <c r="P2" s="522"/>
      <c r="Q2" s="522"/>
      <c r="R2" s="522"/>
      <c r="S2" s="522"/>
      <c r="T2" s="522"/>
      <c r="U2" s="522"/>
      <c r="V2" s="522"/>
      <c r="W2" s="522"/>
      <c r="X2" s="522"/>
      <c r="Y2" s="522"/>
      <c r="Z2" s="522"/>
      <c r="AA2" s="522"/>
      <c r="AB2" s="522"/>
      <c r="AC2" s="522"/>
      <c r="AD2" s="522"/>
      <c r="AE2" s="522"/>
      <c r="AF2" s="522"/>
      <c r="AG2" s="522"/>
      <c r="AH2" s="522"/>
      <c r="AI2" s="522"/>
      <c r="AJ2" s="522"/>
      <c r="AK2" s="522"/>
    </row>
    <row r="3" spans="1:37">
      <c r="B3" s="1"/>
      <c r="C3" s="2" t="s">
        <v>106</v>
      </c>
      <c r="D3" s="3"/>
      <c r="E3" s="4">
        <v>1</v>
      </c>
      <c r="F3" s="4">
        <v>2</v>
      </c>
      <c r="G3" s="4">
        <v>3</v>
      </c>
      <c r="H3" s="4">
        <v>4</v>
      </c>
      <c r="I3" s="4">
        <v>5</v>
      </c>
      <c r="J3" s="4">
        <v>6</v>
      </c>
      <c r="K3" s="4">
        <v>7</v>
      </c>
      <c r="L3" s="4">
        <v>8</v>
      </c>
      <c r="M3" s="4">
        <v>9</v>
      </c>
      <c r="N3" s="4">
        <v>10</v>
      </c>
      <c r="O3" s="4">
        <v>11</v>
      </c>
      <c r="P3" s="4">
        <v>12</v>
      </c>
      <c r="Q3" s="4">
        <v>13</v>
      </c>
      <c r="R3" s="4">
        <v>14</v>
      </c>
      <c r="S3" s="4">
        <v>15</v>
      </c>
      <c r="T3" s="4">
        <v>16</v>
      </c>
      <c r="U3" s="4">
        <v>17</v>
      </c>
      <c r="V3" s="4">
        <v>18</v>
      </c>
      <c r="W3" s="4">
        <v>19</v>
      </c>
      <c r="X3" s="4">
        <v>20</v>
      </c>
      <c r="Y3" s="4">
        <v>21</v>
      </c>
      <c r="Z3" s="4">
        <v>22</v>
      </c>
      <c r="AA3" s="4">
        <v>23</v>
      </c>
      <c r="AB3" s="4">
        <v>24</v>
      </c>
      <c r="AC3" s="4">
        <v>25</v>
      </c>
      <c r="AD3" s="4">
        <v>26</v>
      </c>
      <c r="AE3" s="4">
        <v>27</v>
      </c>
      <c r="AF3" s="4">
        <v>28</v>
      </c>
      <c r="AG3" s="5">
        <v>29</v>
      </c>
      <c r="AH3" s="5">
        <v>30</v>
      </c>
      <c r="AI3" s="6">
        <v>31</v>
      </c>
      <c r="AJ3" s="3"/>
      <c r="AK3" s="3"/>
    </row>
    <row r="4" spans="1:37">
      <c r="B4" s="1" t="s">
        <v>2</v>
      </c>
      <c r="C4" s="7" t="s">
        <v>3</v>
      </c>
      <c r="D4" s="8"/>
      <c r="E4" s="80" t="s">
        <v>6</v>
      </c>
      <c r="F4" s="10" t="s">
        <v>7</v>
      </c>
      <c r="G4" s="11" t="s">
        <v>8</v>
      </c>
      <c r="H4" s="10" t="s">
        <v>9</v>
      </c>
      <c r="I4" s="376" t="s">
        <v>4</v>
      </c>
      <c r="J4" s="80" t="s">
        <v>5</v>
      </c>
      <c r="K4" s="10" t="s">
        <v>6</v>
      </c>
      <c r="L4" s="10" t="s">
        <v>6</v>
      </c>
      <c r="M4" s="10" t="s">
        <v>7</v>
      </c>
      <c r="N4" s="11" t="s">
        <v>8</v>
      </c>
      <c r="O4" s="10" t="s">
        <v>9</v>
      </c>
      <c r="P4" s="376" t="s">
        <v>4</v>
      </c>
      <c r="Q4" s="10" t="s">
        <v>5</v>
      </c>
      <c r="R4" s="10" t="s">
        <v>6</v>
      </c>
      <c r="S4" s="10" t="s">
        <v>6</v>
      </c>
      <c r="T4" s="10" t="s">
        <v>7</v>
      </c>
      <c r="U4" s="11" t="s">
        <v>8</v>
      </c>
      <c r="V4" s="10" t="s">
        <v>9</v>
      </c>
      <c r="W4" s="376" t="s">
        <v>4</v>
      </c>
      <c r="X4" s="10" t="s">
        <v>5</v>
      </c>
      <c r="Y4" s="10" t="s">
        <v>6</v>
      </c>
      <c r="Z4" s="10" t="s">
        <v>6</v>
      </c>
      <c r="AA4" s="10" t="s">
        <v>7</v>
      </c>
      <c r="AB4" s="11" t="s">
        <v>8</v>
      </c>
      <c r="AC4" s="10" t="s">
        <v>9</v>
      </c>
      <c r="AD4" s="376" t="s">
        <v>4</v>
      </c>
      <c r="AE4" s="10" t="s">
        <v>5</v>
      </c>
      <c r="AF4" s="10" t="s">
        <v>6</v>
      </c>
      <c r="AG4" s="10" t="s">
        <v>6</v>
      </c>
      <c r="AH4" s="10" t="s">
        <v>7</v>
      </c>
      <c r="AI4" s="11" t="s">
        <v>8</v>
      </c>
      <c r="AJ4" s="13" t="s">
        <v>4</v>
      </c>
      <c r="AK4" s="14" t="s">
        <v>10</v>
      </c>
    </row>
    <row r="5" spans="1:37">
      <c r="B5" s="15"/>
      <c r="C5" s="523" t="s">
        <v>16</v>
      </c>
      <c r="D5" s="16" t="s">
        <v>12</v>
      </c>
      <c r="E5" s="19"/>
      <c r="F5" s="18"/>
      <c r="G5" s="18"/>
      <c r="H5" s="18"/>
      <c r="I5" s="17"/>
      <c r="J5" s="19"/>
      <c r="K5" s="18"/>
      <c r="L5" s="18"/>
      <c r="M5" s="18"/>
      <c r="N5" s="18"/>
      <c r="O5" s="18"/>
      <c r="P5" s="17"/>
      <c r="Q5" s="18"/>
      <c r="R5" s="18"/>
      <c r="S5" s="18"/>
      <c r="T5" s="18"/>
      <c r="U5" s="18"/>
      <c r="V5" s="18"/>
      <c r="W5" s="17"/>
      <c r="X5" s="18"/>
      <c r="Y5" s="18"/>
      <c r="Z5" s="18"/>
      <c r="AA5" s="18"/>
      <c r="AB5" s="18"/>
      <c r="AC5" s="18"/>
      <c r="AD5" s="17"/>
      <c r="AE5" s="18"/>
      <c r="AF5" s="18"/>
      <c r="AG5" s="18"/>
      <c r="AH5" s="18"/>
      <c r="AI5" s="18"/>
      <c r="AJ5" s="20"/>
      <c r="AK5" s="21"/>
    </row>
    <row r="6" spans="1:37">
      <c r="B6" s="22"/>
      <c r="C6" s="523"/>
      <c r="D6" s="23" t="s">
        <v>13</v>
      </c>
      <c r="E6" s="26"/>
      <c r="F6" s="25"/>
      <c r="G6" s="25"/>
      <c r="H6" s="25"/>
      <c r="I6" s="24"/>
      <c r="J6" s="26"/>
      <c r="K6" s="25"/>
      <c r="L6" s="25"/>
      <c r="M6" s="25"/>
      <c r="N6" s="25"/>
      <c r="O6" s="25"/>
      <c r="P6" s="24"/>
      <c r="Q6" s="25"/>
      <c r="R6" s="25"/>
      <c r="S6" s="25"/>
      <c r="T6" s="25"/>
      <c r="U6" s="25"/>
      <c r="V6" s="25"/>
      <c r="W6" s="24"/>
      <c r="X6" s="25"/>
      <c r="Y6" s="25"/>
      <c r="Z6" s="25"/>
      <c r="AA6" s="25"/>
      <c r="AB6" s="25"/>
      <c r="AC6" s="25"/>
      <c r="AD6" s="24"/>
      <c r="AE6" s="25"/>
      <c r="AF6" s="25"/>
      <c r="AG6" s="25"/>
      <c r="AH6" s="25"/>
      <c r="AI6" s="25"/>
      <c r="AJ6" s="27">
        <f>SUM(E6:Q6)</f>
        <v>0</v>
      </c>
      <c r="AK6" s="28">
        <f>SUM(E7:Q7)</f>
        <v>0</v>
      </c>
    </row>
    <row r="7" spans="1:37">
      <c r="A7" s="29"/>
      <c r="B7" s="30"/>
      <c r="C7" s="31">
        <f>SUM(AJ5:AK7)</f>
        <v>0</v>
      </c>
      <c r="D7" s="32" t="s">
        <v>14</v>
      </c>
      <c r="E7" s="35"/>
      <c r="F7" s="34"/>
      <c r="G7" s="34"/>
      <c r="H7" s="34"/>
      <c r="I7" s="37"/>
      <c r="J7" s="38"/>
      <c r="K7" s="34"/>
      <c r="L7" s="36"/>
      <c r="M7" s="36"/>
      <c r="N7" s="36"/>
      <c r="O7" s="34"/>
      <c r="P7" s="37"/>
      <c r="Q7" s="34"/>
      <c r="R7" s="34"/>
      <c r="S7" s="36"/>
      <c r="T7" s="36"/>
      <c r="U7" s="36"/>
      <c r="V7" s="34"/>
      <c r="W7" s="37"/>
      <c r="X7" s="34"/>
      <c r="Y7" s="34"/>
      <c r="Z7" s="34"/>
      <c r="AA7" s="34"/>
      <c r="AB7" s="36"/>
      <c r="AC7" s="34"/>
      <c r="AD7" s="37"/>
      <c r="AE7" s="36"/>
      <c r="AF7" s="34"/>
      <c r="AG7" s="34"/>
      <c r="AH7" s="34"/>
      <c r="AI7" s="36"/>
      <c r="AJ7" s="39"/>
      <c r="AK7" s="21"/>
    </row>
    <row r="8" spans="1:37">
      <c r="B8" s="15"/>
      <c r="C8" s="377" t="s">
        <v>16</v>
      </c>
      <c r="D8" s="16" t="s">
        <v>12</v>
      </c>
      <c r="E8" s="42"/>
      <c r="F8" s="18"/>
      <c r="G8" s="18"/>
      <c r="H8" s="18"/>
      <c r="I8" s="17"/>
      <c r="J8" s="19"/>
      <c r="K8" s="18"/>
      <c r="L8" s="43"/>
      <c r="M8" s="43"/>
      <c r="N8" s="43"/>
      <c r="O8" s="18"/>
      <c r="P8" s="17"/>
      <c r="Q8" s="18"/>
      <c r="R8" s="18"/>
      <c r="S8" s="43"/>
      <c r="T8" s="43"/>
      <c r="U8" s="43"/>
      <c r="V8" s="18"/>
      <c r="W8" s="17"/>
      <c r="X8" s="18"/>
      <c r="Y8" s="18"/>
      <c r="Z8" s="18"/>
      <c r="AA8" s="18"/>
      <c r="AB8" s="43"/>
      <c r="AC8" s="18"/>
      <c r="AD8" s="17"/>
      <c r="AE8" s="43"/>
      <c r="AF8" s="18"/>
      <c r="AG8" s="18"/>
      <c r="AH8" s="18"/>
      <c r="AI8" s="43"/>
      <c r="AJ8" s="20"/>
      <c r="AK8" s="21"/>
    </row>
    <row r="9" spans="1:37">
      <c r="B9" s="22"/>
      <c r="C9" s="378"/>
      <c r="D9" s="23" t="s">
        <v>13</v>
      </c>
      <c r="E9" s="26"/>
      <c r="F9" s="25"/>
      <c r="G9" s="25"/>
      <c r="H9" s="25"/>
      <c r="I9" s="24"/>
      <c r="J9" s="26"/>
      <c r="K9" s="25"/>
      <c r="L9" s="25"/>
      <c r="M9" s="25"/>
      <c r="N9" s="25"/>
      <c r="O9" s="25"/>
      <c r="P9" s="24"/>
      <c r="Q9" s="25"/>
      <c r="R9" s="25"/>
      <c r="S9" s="25"/>
      <c r="T9" s="25"/>
      <c r="U9" s="25"/>
      <c r="V9" s="25"/>
      <c r="W9" s="24"/>
      <c r="X9" s="25"/>
      <c r="Y9" s="25"/>
      <c r="Z9" s="25"/>
      <c r="AA9" s="25"/>
      <c r="AB9" s="25"/>
      <c r="AC9" s="25"/>
      <c r="AD9" s="24"/>
      <c r="AE9" s="25"/>
      <c r="AF9" s="25"/>
      <c r="AG9" s="25"/>
      <c r="AH9" s="25"/>
      <c r="AI9" s="25"/>
      <c r="AJ9" s="27">
        <f>SUM(E9:Q9)</f>
        <v>0</v>
      </c>
      <c r="AK9" s="28">
        <f>SUM(E10:Q10)</f>
        <v>0</v>
      </c>
    </row>
    <row r="10" spans="1:37">
      <c r="A10" s="29"/>
      <c r="B10" s="30"/>
      <c r="C10" s="31" t="s">
        <v>16</v>
      </c>
      <c r="D10" s="32" t="s">
        <v>14</v>
      </c>
      <c r="E10" s="35"/>
      <c r="F10" s="34"/>
      <c r="G10" s="34"/>
      <c r="H10" s="34"/>
      <c r="I10" s="37"/>
      <c r="J10" s="38"/>
      <c r="K10" s="34"/>
      <c r="L10" s="36"/>
      <c r="M10" s="36"/>
      <c r="N10" s="36"/>
      <c r="O10" s="34"/>
      <c r="P10" s="37"/>
      <c r="Q10" s="34"/>
      <c r="R10" s="34"/>
      <c r="S10" s="36"/>
      <c r="T10" s="36"/>
      <c r="U10" s="36"/>
      <c r="V10" s="34"/>
      <c r="W10" s="37"/>
      <c r="X10" s="34"/>
      <c r="Y10" s="34"/>
      <c r="Z10" s="34"/>
      <c r="AA10" s="34"/>
      <c r="AB10" s="36"/>
      <c r="AC10" s="34"/>
      <c r="AD10" s="37"/>
      <c r="AE10" s="36"/>
      <c r="AF10" s="34"/>
      <c r="AG10" s="34"/>
      <c r="AH10" s="34"/>
      <c r="AI10" s="36"/>
      <c r="AJ10" s="39"/>
      <c r="AK10" s="21"/>
    </row>
    <row r="11" spans="1:37">
      <c r="B11" s="15"/>
      <c r="C11" s="45"/>
      <c r="D11" s="16" t="s">
        <v>12</v>
      </c>
      <c r="E11" s="19"/>
      <c r="F11" s="18"/>
      <c r="G11" s="18"/>
      <c r="H11" s="18"/>
      <c r="I11" s="17"/>
      <c r="J11" s="19"/>
      <c r="K11" s="18"/>
      <c r="L11" s="18"/>
      <c r="M11" s="18"/>
      <c r="N11" s="18"/>
      <c r="O11" s="18"/>
      <c r="P11" s="17"/>
      <c r="Q11" s="18"/>
      <c r="R11" s="18"/>
      <c r="S11" s="18"/>
      <c r="T11" s="18"/>
      <c r="U11" s="18"/>
      <c r="V11" s="18"/>
      <c r="W11" s="17"/>
      <c r="X11" s="18"/>
      <c r="Y11" s="18"/>
      <c r="Z11" s="18"/>
      <c r="AA11" s="18"/>
      <c r="AB11" s="18"/>
      <c r="AC11" s="18"/>
      <c r="AD11" s="17"/>
      <c r="AE11" s="18"/>
      <c r="AF11" s="18"/>
      <c r="AG11" s="18"/>
      <c r="AH11" s="18"/>
      <c r="AI11" s="18"/>
      <c r="AJ11" s="20"/>
      <c r="AK11" s="21"/>
    </row>
    <row r="12" spans="1:37">
      <c r="A12" s="29"/>
      <c r="B12" s="30"/>
      <c r="C12" s="31" t="s">
        <v>23</v>
      </c>
      <c r="D12" s="32" t="s">
        <v>14</v>
      </c>
      <c r="E12" s="48"/>
      <c r="F12" s="49"/>
      <c r="G12" s="49"/>
      <c r="H12" s="36"/>
      <c r="I12" s="49"/>
      <c r="J12" s="49"/>
      <c r="K12" s="48"/>
      <c r="L12" s="48"/>
      <c r="M12" s="49"/>
      <c r="N12" s="49"/>
      <c r="O12" s="36"/>
      <c r="P12" s="36"/>
      <c r="Q12" s="36"/>
      <c r="R12" s="48"/>
      <c r="S12" s="48"/>
      <c r="T12" s="49"/>
      <c r="U12" s="49"/>
      <c r="V12" s="36"/>
      <c r="W12" s="36"/>
      <c r="X12" s="36"/>
      <c r="Y12" s="48"/>
      <c r="Z12" s="48"/>
      <c r="AA12" s="48"/>
      <c r="AB12" s="48"/>
      <c r="AC12" s="48"/>
      <c r="AD12" s="48"/>
      <c r="AE12" s="36"/>
      <c r="AF12" s="48"/>
      <c r="AG12" s="48"/>
      <c r="AH12" s="48"/>
      <c r="AI12" s="48"/>
      <c r="AJ12" s="39"/>
      <c r="AK12" s="21"/>
    </row>
    <row r="13" spans="1:37">
      <c r="C13" s="31" t="s">
        <v>23</v>
      </c>
      <c r="D13" s="66" t="s">
        <v>12</v>
      </c>
      <c r="E13" s="52"/>
      <c r="F13" s="52"/>
      <c r="G13" s="52"/>
      <c r="H13" s="52"/>
      <c r="I13" s="52"/>
      <c r="J13" s="52"/>
      <c r="K13" s="67"/>
      <c r="L13" s="52"/>
      <c r="M13" s="52"/>
      <c r="N13" s="52"/>
      <c r="O13" s="52"/>
      <c r="P13" s="52"/>
      <c r="Q13" s="52"/>
      <c r="R13" s="67"/>
      <c r="S13" s="52"/>
      <c r="T13" s="52"/>
      <c r="U13" s="52"/>
      <c r="V13" s="52"/>
      <c r="W13" s="52"/>
      <c r="X13" s="52"/>
      <c r="Y13" s="67"/>
      <c r="Z13" s="67"/>
      <c r="AA13" s="52"/>
      <c r="AB13" s="52"/>
      <c r="AC13" s="52"/>
      <c r="AD13" s="52"/>
      <c r="AE13" s="52"/>
      <c r="AF13" s="67"/>
      <c r="AG13" s="67"/>
      <c r="AH13" s="52"/>
      <c r="AI13" s="52"/>
      <c r="AJ13" s="20"/>
      <c r="AK13" s="21"/>
    </row>
    <row r="14" spans="1:37">
      <c r="C14" s="31" t="s">
        <v>23</v>
      </c>
      <c r="D14" s="69" t="s">
        <v>13</v>
      </c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2">
        <f>SUM(E14:Q14)</f>
        <v>0</v>
      </c>
      <c r="AK14" s="73">
        <f>SUM(E15:AI15)</f>
        <v>0</v>
      </c>
    </row>
    <row r="16" spans="1:37">
      <c r="B16" s="74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6"/>
      <c r="Q16" s="75"/>
      <c r="R16" s="75"/>
      <c r="S16" s="75"/>
      <c r="T16" s="76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</row>
    <row r="17" spans="1:47">
      <c r="C17" s="2" t="s">
        <v>106</v>
      </c>
      <c r="D17" s="3"/>
      <c r="E17" s="4">
        <v>1</v>
      </c>
      <c r="F17" s="4">
        <v>2</v>
      </c>
      <c r="G17" s="4">
        <v>3</v>
      </c>
      <c r="H17" s="4">
        <v>4</v>
      </c>
      <c r="I17" s="4">
        <v>5</v>
      </c>
      <c r="J17" s="77">
        <v>6</v>
      </c>
      <c r="K17" s="4">
        <v>7</v>
      </c>
      <c r="L17" s="4">
        <v>8</v>
      </c>
      <c r="M17" s="4">
        <v>9</v>
      </c>
      <c r="N17" s="4">
        <v>10</v>
      </c>
      <c r="O17" s="4">
        <v>11</v>
      </c>
      <c r="P17" s="4">
        <v>12</v>
      </c>
      <c r="Q17" s="4">
        <v>13</v>
      </c>
      <c r="R17" s="4">
        <v>14</v>
      </c>
      <c r="S17" s="4">
        <v>15</v>
      </c>
      <c r="T17" s="4">
        <v>16</v>
      </c>
      <c r="U17" s="4">
        <v>17</v>
      </c>
      <c r="V17" s="4">
        <v>18</v>
      </c>
      <c r="W17" s="4">
        <v>19</v>
      </c>
      <c r="X17" s="4">
        <v>20</v>
      </c>
      <c r="Y17" s="4">
        <v>21</v>
      </c>
      <c r="Z17" s="4">
        <v>22</v>
      </c>
      <c r="AA17" s="4">
        <v>23</v>
      </c>
      <c r="AB17" s="4">
        <v>24</v>
      </c>
      <c r="AC17" s="4">
        <v>25</v>
      </c>
      <c r="AD17" s="4">
        <v>26</v>
      </c>
      <c r="AE17" s="4">
        <v>27</v>
      </c>
      <c r="AF17" s="4">
        <v>28</v>
      </c>
      <c r="AG17" s="5">
        <v>29</v>
      </c>
      <c r="AH17" s="5">
        <v>30</v>
      </c>
      <c r="AI17" s="6">
        <v>31</v>
      </c>
      <c r="AJ17" s="3"/>
      <c r="AK17" s="3"/>
      <c r="AL17" s="78">
        <v>1</v>
      </c>
      <c r="AM17" s="78">
        <v>2</v>
      </c>
      <c r="AN17" s="4">
        <v>3</v>
      </c>
      <c r="AO17" s="4">
        <v>4</v>
      </c>
      <c r="AP17" s="4">
        <v>5</v>
      </c>
      <c r="AQ17" s="4">
        <v>6</v>
      </c>
      <c r="AR17" s="4">
        <v>7</v>
      </c>
    </row>
    <row r="18" spans="1:47">
      <c r="B18" s="1" t="s">
        <v>2</v>
      </c>
      <c r="C18" s="79" t="s">
        <v>26</v>
      </c>
      <c r="D18" s="8"/>
      <c r="E18" s="10" t="s">
        <v>6</v>
      </c>
      <c r="F18" s="10" t="s">
        <v>7</v>
      </c>
      <c r="G18" s="11" t="s">
        <v>8</v>
      </c>
      <c r="H18" s="10" t="s">
        <v>9</v>
      </c>
      <c r="I18" s="379" t="s">
        <v>4</v>
      </c>
      <c r="J18" s="10" t="s">
        <v>5</v>
      </c>
      <c r="K18" s="10" t="s">
        <v>6</v>
      </c>
      <c r="L18" s="10" t="s">
        <v>6</v>
      </c>
      <c r="M18" s="10" t="s">
        <v>7</v>
      </c>
      <c r="N18" s="11" t="s">
        <v>8</v>
      </c>
      <c r="O18" s="10" t="s">
        <v>9</v>
      </c>
      <c r="P18" s="379" t="s">
        <v>4</v>
      </c>
      <c r="Q18" s="10" t="s">
        <v>5</v>
      </c>
      <c r="R18" s="10" t="s">
        <v>6</v>
      </c>
      <c r="S18" s="10" t="s">
        <v>6</v>
      </c>
      <c r="T18" s="10" t="s">
        <v>7</v>
      </c>
      <c r="U18" s="11" t="s">
        <v>8</v>
      </c>
      <c r="V18" s="10" t="s">
        <v>9</v>
      </c>
      <c r="W18" s="379" t="s">
        <v>4</v>
      </c>
      <c r="X18" s="10" t="s">
        <v>5</v>
      </c>
      <c r="Y18" s="10" t="s">
        <v>6</v>
      </c>
      <c r="Z18" s="10" t="s">
        <v>6</v>
      </c>
      <c r="AA18" s="10" t="s">
        <v>7</v>
      </c>
      <c r="AB18" s="11" t="s">
        <v>8</v>
      </c>
      <c r="AC18" s="10" t="s">
        <v>9</v>
      </c>
      <c r="AD18" s="379" t="s">
        <v>4</v>
      </c>
      <c r="AE18" s="10" t="s">
        <v>5</v>
      </c>
      <c r="AF18" s="10" t="s">
        <v>6</v>
      </c>
      <c r="AG18" s="10" t="s">
        <v>6</v>
      </c>
      <c r="AH18" s="10" t="s">
        <v>7</v>
      </c>
      <c r="AI18" s="11" t="s">
        <v>8</v>
      </c>
      <c r="AJ18" s="81" t="s">
        <v>4</v>
      </c>
      <c r="AK18" s="14" t="s">
        <v>10</v>
      </c>
      <c r="AL18" s="10" t="s">
        <v>6</v>
      </c>
      <c r="AM18" s="10" t="s">
        <v>7</v>
      </c>
      <c r="AN18" s="10" t="s">
        <v>8</v>
      </c>
      <c r="AO18" s="10" t="s">
        <v>9</v>
      </c>
      <c r="AP18" s="9" t="s">
        <v>4</v>
      </c>
      <c r="AQ18" s="80" t="s">
        <v>5</v>
      </c>
      <c r="AR18" s="11" t="s">
        <v>6</v>
      </c>
    </row>
    <row r="19" spans="1:47" ht="78.75" customHeight="1">
      <c r="B19" s="82"/>
      <c r="C19" s="524" t="s">
        <v>22</v>
      </c>
      <c r="D19" s="16" t="s">
        <v>12</v>
      </c>
      <c r="E19" s="93"/>
      <c r="F19" s="84" t="s">
        <v>16</v>
      </c>
      <c r="G19" s="85"/>
      <c r="H19" s="25"/>
      <c r="I19" s="380"/>
      <c r="J19" s="87"/>
      <c r="K19" s="18"/>
      <c r="L19" s="381" t="s">
        <v>107</v>
      </c>
      <c r="M19" s="382" t="s">
        <v>108</v>
      </c>
      <c r="N19" s="383" t="s">
        <v>109</v>
      </c>
      <c r="O19" s="384" t="s">
        <v>110</v>
      </c>
      <c r="P19" s="380"/>
      <c r="Q19" s="85"/>
      <c r="R19" s="85"/>
      <c r="S19" s="85"/>
      <c r="T19" s="382" t="s">
        <v>111</v>
      </c>
      <c r="U19" s="85"/>
      <c r="V19" s="25"/>
      <c r="W19" s="89"/>
      <c r="X19" s="385" t="s">
        <v>112</v>
      </c>
      <c r="Y19" s="385" t="s">
        <v>113</v>
      </c>
      <c r="Z19" s="385" t="s">
        <v>114</v>
      </c>
      <c r="AA19" s="386"/>
      <c r="AB19" s="385" t="s">
        <v>115</v>
      </c>
      <c r="AC19" s="387"/>
      <c r="AD19" s="388" t="s">
        <v>116</v>
      </c>
      <c r="AE19" s="85"/>
      <c r="AF19" s="85"/>
      <c r="AG19" s="85"/>
      <c r="AH19" s="389" t="s">
        <v>117</v>
      </c>
      <c r="AI19" s="390" t="s">
        <v>118</v>
      </c>
      <c r="AJ19" s="20"/>
      <c r="AK19" s="21"/>
      <c r="AL19" s="87" t="s">
        <v>31</v>
      </c>
      <c r="AM19" s="88"/>
      <c r="AN19" s="85"/>
      <c r="AP19" s="89"/>
      <c r="AQ19" s="87" t="s">
        <v>31</v>
      </c>
    </row>
    <row r="20" spans="1:47" ht="54.6" customHeight="1">
      <c r="B20" s="90"/>
      <c r="C20" s="524"/>
      <c r="D20" s="23" t="s">
        <v>13</v>
      </c>
      <c r="E20" s="391" t="s">
        <v>16</v>
      </c>
      <c r="F20" s="92" t="s">
        <v>16</v>
      </c>
      <c r="G20" s="25"/>
      <c r="H20" s="25"/>
      <c r="I20" s="24"/>
      <c r="J20" s="93"/>
      <c r="K20" s="85"/>
      <c r="L20" s="85"/>
      <c r="M20" s="392" t="s">
        <v>119</v>
      </c>
      <c r="O20" s="393" t="s">
        <v>120</v>
      </c>
      <c r="P20" s="24"/>
      <c r="Q20" s="394" t="s">
        <v>121</v>
      </c>
      <c r="R20" s="395" t="s">
        <v>122</v>
      </c>
      <c r="S20" s="25"/>
      <c r="T20" s="396" t="s">
        <v>33</v>
      </c>
      <c r="U20" s="25"/>
      <c r="V20" s="25"/>
      <c r="W20" s="24"/>
      <c r="X20" s="85"/>
      <c r="Y20" s="85"/>
      <c r="Z20" s="85"/>
      <c r="AA20" s="88"/>
      <c r="AB20" s="25"/>
      <c r="AD20" s="24"/>
      <c r="AE20" s="25"/>
      <c r="AF20" s="394"/>
      <c r="AG20" s="385" t="s">
        <v>123</v>
      </c>
      <c r="AH20" s="392" t="s">
        <v>124</v>
      </c>
      <c r="AI20" s="385" t="s">
        <v>125</v>
      </c>
      <c r="AJ20" s="27">
        <f>SUM(E20:Q20)</f>
        <v>0</v>
      </c>
      <c r="AK20" s="28">
        <f>SUM(E21:Q21)</f>
        <v>0</v>
      </c>
      <c r="AL20" s="94"/>
      <c r="AM20" s="88"/>
      <c r="AP20" s="89"/>
      <c r="AQ20" s="94"/>
      <c r="AR20" s="85"/>
    </row>
    <row r="21" spans="1:47" ht="45.4" customHeight="1">
      <c r="A21" s="29"/>
      <c r="B21" s="95"/>
      <c r="C21" s="96">
        <f>SUM(C23:C24)</f>
        <v>97</v>
      </c>
      <c r="D21" s="32" t="s">
        <v>14</v>
      </c>
      <c r="E21" s="87" t="s">
        <v>31</v>
      </c>
      <c r="F21" s="397" t="s">
        <v>35</v>
      </c>
      <c r="G21" s="397" t="s">
        <v>35</v>
      </c>
      <c r="H21" s="34"/>
      <c r="I21" s="37"/>
      <c r="J21" s="87" t="s">
        <v>31</v>
      </c>
      <c r="K21" s="393" t="s">
        <v>126</v>
      </c>
      <c r="L21" s="398" t="s">
        <v>122</v>
      </c>
      <c r="M21" s="86" t="s">
        <v>127</v>
      </c>
      <c r="N21" s="85"/>
      <c r="O21" s="398"/>
      <c r="P21" s="399" t="s">
        <v>16</v>
      </c>
      <c r="Q21" s="98" t="s">
        <v>16</v>
      </c>
      <c r="R21" s="393" t="s">
        <v>128</v>
      </c>
      <c r="S21" s="36"/>
      <c r="T21" s="86" t="s">
        <v>28</v>
      </c>
      <c r="U21" s="36"/>
      <c r="V21" s="34"/>
      <c r="W21" s="24"/>
      <c r="X21" s="34"/>
      <c r="Y21" s="34"/>
      <c r="Z21" s="34"/>
      <c r="AA21" s="86" t="s">
        <v>28</v>
      </c>
      <c r="AB21" s="85"/>
      <c r="AC21" s="34"/>
      <c r="AD21" s="37"/>
      <c r="AE21" s="400"/>
      <c r="AF21" s="34"/>
      <c r="AG21" s="36"/>
      <c r="AH21" s="86" t="s">
        <v>129</v>
      </c>
      <c r="AI21" s="401" t="s">
        <v>130</v>
      </c>
      <c r="AJ21" s="27">
        <f>SUM(E21:Q21)</f>
        <v>0</v>
      </c>
      <c r="AK21" s="28">
        <f>SUM(E22:Q22)</f>
        <v>0</v>
      </c>
      <c r="AL21" s="99" t="s">
        <v>34</v>
      </c>
      <c r="AM21" s="88"/>
      <c r="AP21" s="89"/>
      <c r="AQ21" s="94"/>
    </row>
    <row r="22" spans="1:47">
      <c r="B22" s="82"/>
      <c r="C22" s="83" t="s">
        <v>16</v>
      </c>
      <c r="D22" s="16" t="s">
        <v>16</v>
      </c>
      <c r="E22" s="43"/>
      <c r="F22" s="18"/>
      <c r="G22" s="18"/>
      <c r="H22" s="18"/>
      <c r="I22" s="18"/>
      <c r="J22" s="43"/>
      <c r="K22" s="18"/>
      <c r="L22" s="43"/>
      <c r="M22" s="43"/>
      <c r="N22" s="43"/>
      <c r="O22" s="18"/>
      <c r="P22" s="18"/>
      <c r="Q22" s="18"/>
      <c r="R22" s="18"/>
      <c r="S22" s="43"/>
      <c r="T22" s="43"/>
      <c r="U22" s="43"/>
      <c r="V22" s="18"/>
      <c r="W22" s="18"/>
      <c r="X22" s="18"/>
      <c r="Y22" s="18"/>
      <c r="Z22" s="18"/>
      <c r="AB22" s="402"/>
      <c r="AC22" s="98"/>
      <c r="AD22" s="98"/>
      <c r="AE22" s="403" t="s">
        <v>131</v>
      </c>
      <c r="AF22" s="98"/>
      <c r="AG22" s="402"/>
      <c r="AH22" s="402"/>
      <c r="AI22" s="402"/>
      <c r="AJ22" s="404"/>
      <c r="AK22" s="405"/>
      <c r="AL22" s="531" t="s">
        <v>132</v>
      </c>
      <c r="AM22" s="531"/>
      <c r="AN22" s="531"/>
      <c r="AO22" s="531"/>
      <c r="AP22" s="406"/>
      <c r="AQ22" s="406"/>
    </row>
    <row r="23" spans="1:47">
      <c r="B23" s="90"/>
      <c r="C23" s="96">
        <f>SUM(AJ23)</f>
        <v>91</v>
      </c>
      <c r="D23" s="23" t="s">
        <v>13</v>
      </c>
      <c r="E23" s="25"/>
      <c r="F23" s="25"/>
      <c r="G23" s="25"/>
      <c r="H23" s="25"/>
      <c r="I23" s="25"/>
      <c r="J23" s="25"/>
      <c r="K23" s="25">
        <v>7</v>
      </c>
      <c r="L23" s="25">
        <v>7</v>
      </c>
      <c r="M23" s="25"/>
      <c r="N23" s="25">
        <v>4</v>
      </c>
      <c r="O23" s="25"/>
      <c r="P23" s="25"/>
      <c r="Q23" s="25">
        <v>6</v>
      </c>
      <c r="R23" s="25">
        <v>6</v>
      </c>
      <c r="S23" s="25">
        <v>6</v>
      </c>
      <c r="T23" s="25"/>
      <c r="U23" s="25">
        <v>6</v>
      </c>
      <c r="V23" s="25"/>
      <c r="W23" s="25"/>
      <c r="X23" s="25">
        <v>7</v>
      </c>
      <c r="Y23" s="25">
        <v>7</v>
      </c>
      <c r="Z23" s="25">
        <v>7</v>
      </c>
      <c r="AA23" s="25"/>
      <c r="AB23" s="25">
        <v>4</v>
      </c>
      <c r="AC23" s="25"/>
      <c r="AD23" s="25"/>
      <c r="AE23" s="25">
        <v>6</v>
      </c>
      <c r="AF23" s="25">
        <v>6</v>
      </c>
      <c r="AG23" s="25">
        <v>6</v>
      </c>
      <c r="AH23" s="25"/>
      <c r="AI23" s="25">
        <v>6</v>
      </c>
      <c r="AJ23" s="27">
        <f t="shared" ref="AJ23:AJ28" si="0">SUM(E23:AI23)</f>
        <v>91</v>
      </c>
      <c r="AK23" s="28">
        <f>SUM(E24:AI24)</f>
        <v>6</v>
      </c>
      <c r="AL23" s="107"/>
      <c r="AM23" s="78" t="s">
        <v>35</v>
      </c>
      <c r="AN23" s="78" t="s">
        <v>133</v>
      </c>
      <c r="AO23" s="78" t="s">
        <v>134</v>
      </c>
      <c r="AP23" s="89"/>
      <c r="AQ23" s="94"/>
    </row>
    <row r="24" spans="1:47">
      <c r="A24" s="29"/>
      <c r="B24" s="95"/>
      <c r="C24" s="96">
        <f>SUM(AK23)</f>
        <v>6</v>
      </c>
      <c r="D24" s="32" t="s">
        <v>14</v>
      </c>
      <c r="E24" s="36"/>
      <c r="F24" s="34"/>
      <c r="G24" s="34"/>
      <c r="H24" s="34"/>
      <c r="I24" s="34"/>
      <c r="J24" s="36"/>
      <c r="K24" s="34"/>
      <c r="L24" s="36"/>
      <c r="M24" s="36"/>
      <c r="N24" s="36">
        <v>3</v>
      </c>
      <c r="O24" s="34"/>
      <c r="P24" s="34"/>
      <c r="Q24" s="34"/>
      <c r="R24" s="34"/>
      <c r="S24" s="36"/>
      <c r="T24" s="36"/>
      <c r="U24" s="36"/>
      <c r="V24" s="34"/>
      <c r="W24" s="34"/>
      <c r="X24" s="34"/>
      <c r="Y24" s="34"/>
      <c r="Z24" s="34"/>
      <c r="AA24" s="34"/>
      <c r="AB24" s="36">
        <v>3</v>
      </c>
      <c r="AC24" s="34"/>
      <c r="AD24" s="34"/>
      <c r="AE24" s="36"/>
      <c r="AF24" s="34"/>
      <c r="AG24" s="36"/>
      <c r="AH24" s="36"/>
      <c r="AI24" s="36"/>
      <c r="AJ24" s="27">
        <f t="shared" si="0"/>
        <v>6</v>
      </c>
      <c r="AK24" s="21"/>
      <c r="AL24" s="94"/>
      <c r="AM24">
        <v>152.66</v>
      </c>
      <c r="AN24">
        <v>3.66</v>
      </c>
      <c r="AO24">
        <v>2.33</v>
      </c>
      <c r="AP24" s="89"/>
      <c r="AQ24" s="94"/>
    </row>
    <row r="25" spans="1:47">
      <c r="A25" s="29"/>
      <c r="B25" s="95"/>
      <c r="C25" s="96"/>
      <c r="D25" s="32" t="s">
        <v>135</v>
      </c>
      <c r="E25" s="36"/>
      <c r="F25" s="34"/>
      <c r="G25" s="34"/>
      <c r="H25" s="34"/>
      <c r="I25" s="34"/>
      <c r="J25" s="36"/>
      <c r="K25" s="34">
        <v>1</v>
      </c>
      <c r="L25" s="36">
        <v>1</v>
      </c>
      <c r="M25" s="36"/>
      <c r="N25" s="36">
        <v>1</v>
      </c>
      <c r="O25" s="34"/>
      <c r="P25" s="34"/>
      <c r="Q25" s="34">
        <v>2</v>
      </c>
      <c r="R25" s="34">
        <v>2</v>
      </c>
      <c r="S25" s="36">
        <v>2</v>
      </c>
      <c r="T25" s="36"/>
      <c r="U25" s="36">
        <v>2</v>
      </c>
      <c r="V25" s="34"/>
      <c r="W25" s="34"/>
      <c r="X25" s="34">
        <v>1</v>
      </c>
      <c r="Y25" s="34">
        <v>1</v>
      </c>
      <c r="Z25" s="34">
        <v>1</v>
      </c>
      <c r="AA25" s="34"/>
      <c r="AB25" s="36">
        <v>1</v>
      </c>
      <c r="AC25" s="34"/>
      <c r="AD25" s="34"/>
      <c r="AE25" s="36">
        <v>2</v>
      </c>
      <c r="AF25" s="34">
        <v>2</v>
      </c>
      <c r="AG25" s="36">
        <v>2</v>
      </c>
      <c r="AH25" s="36"/>
      <c r="AI25" s="36">
        <v>2</v>
      </c>
      <c r="AJ25" s="27">
        <f t="shared" si="0"/>
        <v>23</v>
      </c>
      <c r="AK25" s="21"/>
      <c r="AL25" s="94" t="s">
        <v>136</v>
      </c>
      <c r="AM25">
        <v>14.66</v>
      </c>
      <c r="AN25">
        <v>2.66</v>
      </c>
      <c r="AO25">
        <v>3.33</v>
      </c>
      <c r="AP25" s="89"/>
      <c r="AQ25" s="94"/>
      <c r="AR25" s="407"/>
      <c r="AS25" s="174"/>
      <c r="AT25" s="174"/>
      <c r="AU25" s="174"/>
    </row>
    <row r="26" spans="1:47">
      <c r="A26" s="29"/>
      <c r="B26" s="95"/>
      <c r="C26" s="96"/>
      <c r="D26" s="32" t="s">
        <v>137</v>
      </c>
      <c r="E26" s="36">
        <v>-8</v>
      </c>
      <c r="F26" s="34">
        <v>-8</v>
      </c>
      <c r="G26" s="34">
        <v>-8</v>
      </c>
      <c r="H26" s="34"/>
      <c r="I26" s="34"/>
      <c r="J26" s="36">
        <v>-8</v>
      </c>
      <c r="K26" s="34">
        <v>-8</v>
      </c>
      <c r="L26" s="36">
        <v>-8</v>
      </c>
      <c r="M26" s="36">
        <v>-8</v>
      </c>
      <c r="N26" s="36">
        <v>-8</v>
      </c>
      <c r="O26" s="34"/>
      <c r="P26" s="34"/>
      <c r="Q26" s="34">
        <v>-8</v>
      </c>
      <c r="R26" s="34">
        <v>-8</v>
      </c>
      <c r="S26" s="36">
        <v>-8</v>
      </c>
      <c r="T26" s="36">
        <v>-8</v>
      </c>
      <c r="U26" s="36">
        <v>-8</v>
      </c>
      <c r="V26" s="34"/>
      <c r="W26" s="34"/>
      <c r="X26" s="34">
        <v>-8</v>
      </c>
      <c r="Y26" s="34">
        <v>-8</v>
      </c>
      <c r="Z26" s="34">
        <v>-8</v>
      </c>
      <c r="AA26" s="34">
        <v>-8</v>
      </c>
      <c r="AB26" s="36">
        <v>-8</v>
      </c>
      <c r="AC26" s="34"/>
      <c r="AD26" s="34"/>
      <c r="AE26" s="36">
        <v>-8</v>
      </c>
      <c r="AF26" s="34">
        <v>-8</v>
      </c>
      <c r="AG26" s="36">
        <v>-8</v>
      </c>
      <c r="AH26" s="36">
        <v>-8</v>
      </c>
      <c r="AI26" s="36">
        <v>-8</v>
      </c>
      <c r="AJ26" s="408">
        <f t="shared" si="0"/>
        <v>-184</v>
      </c>
      <c r="AK26" s="409">
        <f>SUM(AJ23:AJ30)</f>
        <v>0</v>
      </c>
      <c r="AL26" s="410" t="s">
        <v>138</v>
      </c>
      <c r="AM26" s="174">
        <v>-48</v>
      </c>
      <c r="AN26" s="174">
        <v>0</v>
      </c>
      <c r="AO26" s="174">
        <v>0</v>
      </c>
      <c r="AP26" s="89"/>
      <c r="AQ26" s="94"/>
      <c r="AR26" s="4"/>
    </row>
    <row r="27" spans="1:47">
      <c r="A27" s="29"/>
      <c r="B27" s="95"/>
      <c r="C27" s="96"/>
      <c r="D27" s="32" t="s">
        <v>139</v>
      </c>
      <c r="E27" s="36"/>
      <c r="F27" s="34"/>
      <c r="G27" s="34"/>
      <c r="H27" s="34"/>
      <c r="I27" s="34"/>
      <c r="J27" s="36"/>
      <c r="K27" s="34"/>
      <c r="L27" s="36"/>
      <c r="M27" s="36"/>
      <c r="N27" s="36"/>
      <c r="O27" s="34"/>
      <c r="P27" s="34"/>
      <c r="Q27" s="34"/>
      <c r="R27" s="34"/>
      <c r="S27" s="36"/>
      <c r="T27" s="36"/>
      <c r="U27" s="36"/>
      <c r="V27" s="34"/>
      <c r="W27" s="34"/>
      <c r="X27" s="34"/>
      <c r="Y27" s="34"/>
      <c r="Z27" s="34"/>
      <c r="AA27" s="34"/>
      <c r="AB27" s="36"/>
      <c r="AC27" s="34"/>
      <c r="AD27" s="34"/>
      <c r="AE27" s="36"/>
      <c r="AF27" s="34"/>
      <c r="AG27" s="36"/>
      <c r="AH27" s="36"/>
      <c r="AI27" s="36"/>
      <c r="AJ27" s="27">
        <f t="shared" si="0"/>
        <v>0</v>
      </c>
      <c r="AK27" s="21"/>
      <c r="AL27" s="107" t="s">
        <v>140</v>
      </c>
      <c r="AM27">
        <f>SUM(AM24:AM26)</f>
        <v>119.32</v>
      </c>
      <c r="AN27">
        <f>SUM(AN24:AN26)</f>
        <v>6.32</v>
      </c>
      <c r="AO27">
        <f>SUM(AO24:AO26)</f>
        <v>5.66</v>
      </c>
      <c r="AP27" s="89"/>
      <c r="AQ27" s="94"/>
    </row>
    <row r="28" spans="1:47">
      <c r="A28" s="29"/>
      <c r="B28" s="95"/>
      <c r="C28" s="96"/>
      <c r="D28" s="16" t="s">
        <v>141</v>
      </c>
      <c r="E28" s="36"/>
      <c r="F28" s="34">
        <v>8</v>
      </c>
      <c r="G28" s="34">
        <v>8</v>
      </c>
      <c r="H28" s="34"/>
      <c r="I28" s="34"/>
      <c r="J28" s="36"/>
      <c r="K28" s="34"/>
      <c r="L28" s="36"/>
      <c r="M28" s="36">
        <v>8</v>
      </c>
      <c r="N28" s="36"/>
      <c r="O28" s="34"/>
      <c r="P28" s="34"/>
      <c r="Q28" s="34"/>
      <c r="R28" s="34"/>
      <c r="S28" s="36"/>
      <c r="T28" s="36">
        <v>8</v>
      </c>
      <c r="U28" s="36"/>
      <c r="V28" s="34"/>
      <c r="W28" s="34"/>
      <c r="X28" s="34"/>
      <c r="Y28" s="34"/>
      <c r="Z28" s="34"/>
      <c r="AA28" s="34">
        <v>8</v>
      </c>
      <c r="AB28" s="36"/>
      <c r="AC28" s="34"/>
      <c r="AD28" s="34"/>
      <c r="AE28" s="36"/>
      <c r="AF28" s="34"/>
      <c r="AG28" s="36"/>
      <c r="AH28" s="36">
        <v>8</v>
      </c>
      <c r="AI28" s="36"/>
      <c r="AJ28" s="411">
        <f t="shared" si="0"/>
        <v>48</v>
      </c>
      <c r="AK28" s="21"/>
      <c r="AL28" s="107" t="s">
        <v>142</v>
      </c>
      <c r="AP28" s="89"/>
      <c r="AQ28" s="94"/>
    </row>
    <row r="29" spans="1:47">
      <c r="A29" s="29"/>
      <c r="B29" s="95"/>
      <c r="C29" s="96"/>
      <c r="D29" s="32" t="s">
        <v>31</v>
      </c>
      <c r="E29" s="36">
        <v>8</v>
      </c>
      <c r="F29" s="34"/>
      <c r="G29" s="34"/>
      <c r="H29" s="34"/>
      <c r="I29" s="34"/>
      <c r="J29" s="36">
        <v>8</v>
      </c>
      <c r="K29" s="34"/>
      <c r="L29" s="36"/>
      <c r="M29" s="36"/>
      <c r="N29" s="36"/>
      <c r="O29" s="34"/>
      <c r="P29" s="34"/>
      <c r="Q29" s="34"/>
      <c r="R29" s="34"/>
      <c r="S29" s="36"/>
      <c r="T29" s="36"/>
      <c r="U29" s="36"/>
      <c r="V29" s="34"/>
      <c r="W29" s="34"/>
      <c r="X29" s="34"/>
      <c r="Y29" s="34"/>
      <c r="Z29" s="34"/>
      <c r="AA29" s="34"/>
      <c r="AB29" s="36"/>
      <c r="AC29" s="34"/>
      <c r="AD29" s="34"/>
      <c r="AE29" s="36"/>
      <c r="AF29" s="34"/>
      <c r="AG29" s="36"/>
      <c r="AH29" s="36"/>
      <c r="AI29" s="36"/>
      <c r="AJ29" s="412">
        <v>16</v>
      </c>
      <c r="AK29" s="21"/>
      <c r="AL29" s="94"/>
      <c r="AP29" s="89"/>
      <c r="AQ29" s="94"/>
    </row>
    <row r="30" spans="1:47">
      <c r="A30" s="29"/>
      <c r="B30" s="95"/>
      <c r="C30" s="96"/>
      <c r="D30" s="32" t="s">
        <v>29</v>
      </c>
      <c r="E30" s="36"/>
      <c r="F30" s="34"/>
      <c r="G30" s="34"/>
      <c r="H30" s="34"/>
      <c r="I30" s="34"/>
      <c r="J30" s="36"/>
      <c r="K30" s="34"/>
      <c r="L30" s="36"/>
      <c r="M30" s="36"/>
      <c r="N30" s="36"/>
      <c r="O30" s="34"/>
      <c r="P30" s="34"/>
      <c r="Q30" s="34"/>
      <c r="R30" s="34"/>
      <c r="S30" s="36"/>
      <c r="T30" s="36"/>
      <c r="U30" s="36"/>
      <c r="V30" s="34"/>
      <c r="W30" s="34"/>
      <c r="X30" s="34"/>
      <c r="Y30" s="34"/>
      <c r="Z30" s="34"/>
      <c r="AA30" s="34"/>
      <c r="AB30" s="36"/>
      <c r="AC30" s="34"/>
      <c r="AD30" s="34"/>
      <c r="AE30" s="36"/>
      <c r="AF30" s="34"/>
      <c r="AG30" s="36"/>
      <c r="AH30" s="36"/>
      <c r="AI30" s="36"/>
      <c r="AJ30" s="27">
        <f>SUM(E30:AI30)</f>
        <v>0</v>
      </c>
      <c r="AK30" s="21"/>
      <c r="AL30" s="94"/>
      <c r="AP30" s="89"/>
      <c r="AQ30" s="94"/>
    </row>
    <row r="34" spans="1:42">
      <c r="A34" s="109" t="s">
        <v>4</v>
      </c>
      <c r="B34" s="110" t="s">
        <v>10</v>
      </c>
      <c r="C34" s="111" t="s">
        <v>36</v>
      </c>
      <c r="D34" s="112"/>
      <c r="E34" s="112" t="s">
        <v>16</v>
      </c>
      <c r="F34" s="112"/>
      <c r="G34" s="112"/>
      <c r="H34" s="112"/>
      <c r="I34" s="113"/>
      <c r="J34" s="113"/>
      <c r="K34" s="113"/>
      <c r="L34" s="112"/>
      <c r="M34" s="112"/>
      <c r="N34" s="112"/>
      <c r="O34" s="112"/>
      <c r="P34" s="113"/>
      <c r="Q34" s="113"/>
      <c r="R34" s="113"/>
      <c r="S34" s="112"/>
      <c r="T34" s="112"/>
      <c r="U34" s="112"/>
      <c r="V34" s="112"/>
      <c r="W34" s="113"/>
      <c r="X34" s="113"/>
      <c r="Y34" s="113"/>
      <c r="Z34" s="112"/>
      <c r="AA34" s="112"/>
      <c r="AB34" s="112"/>
      <c r="AC34" s="112"/>
      <c r="AD34" s="113"/>
      <c r="AE34" s="113"/>
      <c r="AF34" s="113"/>
      <c r="AG34" s="112"/>
      <c r="AH34" s="112"/>
      <c r="AI34" s="112"/>
      <c r="AJ34" s="114"/>
      <c r="AK34" s="114"/>
    </row>
    <row r="35" spans="1:42">
      <c r="A35" s="115">
        <v>4</v>
      </c>
      <c r="B35" s="116"/>
      <c r="C35" s="117" t="s">
        <v>37</v>
      </c>
      <c r="D35" s="118" t="s">
        <v>6</v>
      </c>
      <c r="E35" s="119">
        <f>COUNTIF(E19:E24,$D$35)</f>
        <v>0</v>
      </c>
      <c r="F35" s="119">
        <f>COUNTIF(F19:F24,$D$35)</f>
        <v>0</v>
      </c>
      <c r="G35" s="119">
        <f t="shared" ref="G35:Q35" si="1">COUNTIF(E19:E24,$D$35)</f>
        <v>0</v>
      </c>
      <c r="H35" s="119">
        <f t="shared" si="1"/>
        <v>0</v>
      </c>
      <c r="I35" s="119">
        <f t="shared" si="1"/>
        <v>0</v>
      </c>
      <c r="J35" s="119">
        <f t="shared" si="1"/>
        <v>0</v>
      </c>
      <c r="K35" s="119">
        <f t="shared" si="1"/>
        <v>0</v>
      </c>
      <c r="L35" s="119">
        <f t="shared" si="1"/>
        <v>0</v>
      </c>
      <c r="M35" s="119">
        <f t="shared" si="1"/>
        <v>0</v>
      </c>
      <c r="N35" s="119">
        <f t="shared" si="1"/>
        <v>0</v>
      </c>
      <c r="O35" s="119">
        <f t="shared" si="1"/>
        <v>0</v>
      </c>
      <c r="P35" s="119">
        <f t="shared" si="1"/>
        <v>0</v>
      </c>
      <c r="Q35" s="119">
        <f t="shared" si="1"/>
        <v>0</v>
      </c>
      <c r="R35" s="119">
        <f>COUNTIF(E19:E24,$D$35)</f>
        <v>0</v>
      </c>
      <c r="S35" s="119">
        <f>COUNTIF(F19:F24,$D$35)</f>
        <v>0</v>
      </c>
      <c r="T35" s="119">
        <f t="shared" ref="T35:AI35" si="2">COUNTIF(E19:E24,$D$35)</f>
        <v>0</v>
      </c>
      <c r="U35" s="119">
        <f t="shared" si="2"/>
        <v>0</v>
      </c>
      <c r="V35" s="119">
        <f t="shared" si="2"/>
        <v>0</v>
      </c>
      <c r="W35" s="119">
        <f t="shared" si="2"/>
        <v>0</v>
      </c>
      <c r="X35" s="119">
        <f t="shared" si="2"/>
        <v>0</v>
      </c>
      <c r="Y35" s="119">
        <f t="shared" si="2"/>
        <v>0</v>
      </c>
      <c r="Z35" s="119">
        <f t="shared" si="2"/>
        <v>0</v>
      </c>
      <c r="AA35" s="119">
        <f t="shared" si="2"/>
        <v>0</v>
      </c>
      <c r="AB35" s="119">
        <f t="shared" si="2"/>
        <v>0</v>
      </c>
      <c r="AC35" s="119">
        <f t="shared" si="2"/>
        <v>0</v>
      </c>
      <c r="AD35" s="119">
        <f t="shared" si="2"/>
        <v>0</v>
      </c>
      <c r="AE35" s="119">
        <f t="shared" si="2"/>
        <v>0</v>
      </c>
      <c r="AF35" s="119">
        <f t="shared" si="2"/>
        <v>0</v>
      </c>
      <c r="AG35" s="119">
        <f t="shared" si="2"/>
        <v>0</v>
      </c>
      <c r="AH35" s="119">
        <f t="shared" si="2"/>
        <v>0</v>
      </c>
      <c r="AI35" s="119">
        <f t="shared" si="2"/>
        <v>0</v>
      </c>
      <c r="AJ35" s="120"/>
      <c r="AK35" s="120"/>
      <c r="AM35" s="121"/>
    </row>
    <row r="36" spans="1:42">
      <c r="A36" s="122">
        <v>4</v>
      </c>
      <c r="B36" s="123"/>
      <c r="C36" s="124" t="s">
        <v>38</v>
      </c>
      <c r="D36" s="125" t="s">
        <v>39</v>
      </c>
      <c r="E36" s="126">
        <f t="shared" ref="E36:AI36" si="3">COUNTIF(E33:E33,$D$36)</f>
        <v>0</v>
      </c>
      <c r="F36" s="126">
        <f t="shared" si="3"/>
        <v>0</v>
      </c>
      <c r="G36" s="126">
        <f t="shared" si="3"/>
        <v>0</v>
      </c>
      <c r="H36" s="126">
        <f t="shared" si="3"/>
        <v>0</v>
      </c>
      <c r="I36" s="126">
        <f t="shared" si="3"/>
        <v>0</v>
      </c>
      <c r="J36" s="126">
        <f t="shared" si="3"/>
        <v>0</v>
      </c>
      <c r="K36" s="126">
        <f t="shared" si="3"/>
        <v>0</v>
      </c>
      <c r="L36" s="126">
        <f t="shared" si="3"/>
        <v>0</v>
      </c>
      <c r="M36" s="126">
        <f t="shared" si="3"/>
        <v>0</v>
      </c>
      <c r="N36" s="126">
        <f t="shared" si="3"/>
        <v>0</v>
      </c>
      <c r="O36" s="126">
        <f t="shared" si="3"/>
        <v>0</v>
      </c>
      <c r="P36" s="126">
        <f t="shared" si="3"/>
        <v>0</v>
      </c>
      <c r="Q36" s="126">
        <f t="shared" si="3"/>
        <v>0</v>
      </c>
      <c r="R36" s="126">
        <f t="shared" si="3"/>
        <v>0</v>
      </c>
      <c r="S36" s="126">
        <f t="shared" si="3"/>
        <v>0</v>
      </c>
      <c r="T36" s="126">
        <f t="shared" si="3"/>
        <v>0</v>
      </c>
      <c r="U36" s="126">
        <f t="shared" si="3"/>
        <v>0</v>
      </c>
      <c r="V36" s="126">
        <f t="shared" si="3"/>
        <v>0</v>
      </c>
      <c r="W36" s="126">
        <f t="shared" si="3"/>
        <v>0</v>
      </c>
      <c r="X36" s="126">
        <f t="shared" si="3"/>
        <v>0</v>
      </c>
      <c r="Y36" s="126">
        <f t="shared" si="3"/>
        <v>0</v>
      </c>
      <c r="Z36" s="126">
        <f t="shared" si="3"/>
        <v>0</v>
      </c>
      <c r="AA36" s="126">
        <f t="shared" si="3"/>
        <v>0</v>
      </c>
      <c r="AB36" s="126">
        <f t="shared" si="3"/>
        <v>0</v>
      </c>
      <c r="AC36" s="126">
        <f t="shared" si="3"/>
        <v>0</v>
      </c>
      <c r="AD36" s="126">
        <f t="shared" si="3"/>
        <v>0</v>
      </c>
      <c r="AE36" s="126">
        <f t="shared" si="3"/>
        <v>0</v>
      </c>
      <c r="AF36" s="126">
        <f t="shared" si="3"/>
        <v>0</v>
      </c>
      <c r="AG36" s="126">
        <f t="shared" si="3"/>
        <v>0</v>
      </c>
      <c r="AH36" s="126">
        <f t="shared" si="3"/>
        <v>0</v>
      </c>
      <c r="AI36" s="126">
        <f t="shared" si="3"/>
        <v>0</v>
      </c>
      <c r="AJ36" s="120"/>
      <c r="AK36" s="120"/>
      <c r="AM36" s="127"/>
    </row>
    <row r="37" spans="1:42">
      <c r="B37" s="1"/>
      <c r="C37" s="128"/>
      <c r="AM37" s="129"/>
      <c r="AP37" s="413"/>
    </row>
    <row r="38" spans="1:42">
      <c r="A38" s="130" t="s">
        <v>40</v>
      </c>
      <c r="B38" s="131"/>
      <c r="C38" s="132">
        <f>SUM(AJ23)</f>
        <v>91</v>
      </c>
      <c r="D38" s="133"/>
      <c r="E38" s="134">
        <f t="shared" ref="E38:AI38" si="4">SUM(E19:E21)</f>
        <v>0</v>
      </c>
      <c r="F38" s="134">
        <f t="shared" si="4"/>
        <v>0</v>
      </c>
      <c r="G38" s="134">
        <f t="shared" si="4"/>
        <v>0</v>
      </c>
      <c r="H38" s="134">
        <f t="shared" si="4"/>
        <v>0</v>
      </c>
      <c r="I38" s="134">
        <f t="shared" si="4"/>
        <v>0</v>
      </c>
      <c r="J38" s="134">
        <f t="shared" si="4"/>
        <v>0</v>
      </c>
      <c r="K38" s="134">
        <f t="shared" si="4"/>
        <v>0</v>
      </c>
      <c r="L38" s="134">
        <f t="shared" si="4"/>
        <v>0</v>
      </c>
      <c r="M38" s="134">
        <f t="shared" si="4"/>
        <v>0</v>
      </c>
      <c r="N38" s="134">
        <f t="shared" si="4"/>
        <v>0</v>
      </c>
      <c r="O38" s="134">
        <f t="shared" si="4"/>
        <v>0</v>
      </c>
      <c r="P38" s="134">
        <f t="shared" si="4"/>
        <v>0</v>
      </c>
      <c r="Q38" s="134">
        <f t="shared" si="4"/>
        <v>0</v>
      </c>
      <c r="R38" s="134">
        <f t="shared" si="4"/>
        <v>0</v>
      </c>
      <c r="S38" s="134">
        <f t="shared" si="4"/>
        <v>0</v>
      </c>
      <c r="T38" s="134">
        <f t="shared" si="4"/>
        <v>0</v>
      </c>
      <c r="U38" s="134">
        <f t="shared" si="4"/>
        <v>0</v>
      </c>
      <c r="V38" s="134">
        <f t="shared" si="4"/>
        <v>0</v>
      </c>
      <c r="W38" s="134">
        <f t="shared" si="4"/>
        <v>0</v>
      </c>
      <c r="X38" s="134">
        <f t="shared" si="4"/>
        <v>0</v>
      </c>
      <c r="Y38" s="134">
        <f t="shared" si="4"/>
        <v>0</v>
      </c>
      <c r="Z38" s="134">
        <f t="shared" si="4"/>
        <v>0</v>
      </c>
      <c r="AA38" s="134">
        <f t="shared" si="4"/>
        <v>0</v>
      </c>
      <c r="AB38" s="134">
        <f t="shared" si="4"/>
        <v>0</v>
      </c>
      <c r="AC38" s="134">
        <f t="shared" si="4"/>
        <v>0</v>
      </c>
      <c r="AD38" s="134">
        <f t="shared" si="4"/>
        <v>0</v>
      </c>
      <c r="AE38" s="134">
        <f t="shared" si="4"/>
        <v>0</v>
      </c>
      <c r="AF38" s="134">
        <f t="shared" si="4"/>
        <v>0</v>
      </c>
      <c r="AG38" s="134">
        <f t="shared" si="4"/>
        <v>0</v>
      </c>
      <c r="AH38" s="134">
        <f t="shared" si="4"/>
        <v>0</v>
      </c>
      <c r="AI38" s="134">
        <f t="shared" si="4"/>
        <v>0</v>
      </c>
      <c r="AJ38" s="135">
        <f>SUM(E38:AI38)</f>
        <v>0</v>
      </c>
      <c r="AK38" s="136" t="s">
        <v>41</v>
      </c>
      <c r="AM38" s="137"/>
    </row>
    <row r="39" spans="1:42">
      <c r="A39" s="138" t="s">
        <v>42</v>
      </c>
      <c r="B39" s="139"/>
      <c r="C39" s="132">
        <f>SUM(AK23)</f>
        <v>6</v>
      </c>
      <c r="D39" s="133"/>
      <c r="E39" s="140">
        <f t="shared" ref="E39:AI39" si="5">IF(E38=0,1,"ERRORE")</f>
        <v>1</v>
      </c>
      <c r="F39" s="140">
        <f t="shared" si="5"/>
        <v>1</v>
      </c>
      <c r="G39" s="140">
        <f t="shared" si="5"/>
        <v>1</v>
      </c>
      <c r="H39" s="140">
        <f t="shared" si="5"/>
        <v>1</v>
      </c>
      <c r="I39" s="140">
        <f t="shared" si="5"/>
        <v>1</v>
      </c>
      <c r="J39" s="140">
        <f t="shared" si="5"/>
        <v>1</v>
      </c>
      <c r="K39" s="140">
        <f t="shared" si="5"/>
        <v>1</v>
      </c>
      <c r="L39" s="140">
        <f t="shared" si="5"/>
        <v>1</v>
      </c>
      <c r="M39" s="140">
        <f t="shared" si="5"/>
        <v>1</v>
      </c>
      <c r="N39" s="140">
        <f t="shared" si="5"/>
        <v>1</v>
      </c>
      <c r="O39" s="140">
        <f t="shared" si="5"/>
        <v>1</v>
      </c>
      <c r="P39" s="140">
        <f t="shared" si="5"/>
        <v>1</v>
      </c>
      <c r="Q39" s="140">
        <f t="shared" si="5"/>
        <v>1</v>
      </c>
      <c r="R39" s="140">
        <f t="shared" si="5"/>
        <v>1</v>
      </c>
      <c r="S39" s="140">
        <f t="shared" si="5"/>
        <v>1</v>
      </c>
      <c r="T39" s="140">
        <f t="shared" si="5"/>
        <v>1</v>
      </c>
      <c r="U39" s="140">
        <f t="shared" si="5"/>
        <v>1</v>
      </c>
      <c r="V39" s="140">
        <f t="shared" si="5"/>
        <v>1</v>
      </c>
      <c r="W39" s="140">
        <f t="shared" si="5"/>
        <v>1</v>
      </c>
      <c r="X39" s="140">
        <f t="shared" si="5"/>
        <v>1</v>
      </c>
      <c r="Y39" s="140">
        <f t="shared" si="5"/>
        <v>1</v>
      </c>
      <c r="Z39" s="140">
        <f t="shared" si="5"/>
        <v>1</v>
      </c>
      <c r="AA39" s="140">
        <f t="shared" si="5"/>
        <v>1</v>
      </c>
      <c r="AB39" s="140">
        <f t="shared" si="5"/>
        <v>1</v>
      </c>
      <c r="AC39" s="140">
        <f t="shared" si="5"/>
        <v>1</v>
      </c>
      <c r="AD39" s="140">
        <f t="shared" si="5"/>
        <v>1</v>
      </c>
      <c r="AE39" s="140">
        <f t="shared" si="5"/>
        <v>1</v>
      </c>
      <c r="AF39" s="140">
        <f t="shared" si="5"/>
        <v>1</v>
      </c>
      <c r="AG39" s="140">
        <f t="shared" si="5"/>
        <v>1</v>
      </c>
      <c r="AH39" s="140">
        <f t="shared" si="5"/>
        <v>1</v>
      </c>
      <c r="AI39" s="140">
        <f t="shared" si="5"/>
        <v>1</v>
      </c>
      <c r="AJ39" s="141">
        <f>SUM(AJ19:AK21)</f>
        <v>0</v>
      </c>
      <c r="AK39" s="136" t="s">
        <v>43</v>
      </c>
      <c r="AL39" s="142" t="s">
        <v>16</v>
      </c>
    </row>
    <row r="40" spans="1:42">
      <c r="A40" s="138"/>
      <c r="B40" s="139"/>
      <c r="C40" s="132"/>
      <c r="D40" s="133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414"/>
      <c r="AK40" s="136"/>
      <c r="AL40" s="142"/>
    </row>
    <row r="41" spans="1:42">
      <c r="A41" s="138"/>
      <c r="B41" s="139"/>
      <c r="C41" s="132"/>
      <c r="D41" s="133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414"/>
      <c r="AK41" s="136"/>
      <c r="AL41" s="142"/>
    </row>
    <row r="42" spans="1:42">
      <c r="A42" s="138"/>
      <c r="B42" s="139"/>
      <c r="C42" s="132"/>
      <c r="D42" s="133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414"/>
      <c r="AK42" s="136"/>
      <c r="AL42" s="142"/>
    </row>
    <row r="43" spans="1:42">
      <c r="A43" s="143" t="s">
        <v>44</v>
      </c>
      <c r="B43" s="144"/>
      <c r="C43" s="145">
        <f>SUM(C38:C39)</f>
        <v>97</v>
      </c>
      <c r="AJ43" s="146"/>
    </row>
  </sheetData>
  <mergeCells count="4">
    <mergeCell ref="B1:AK2"/>
    <mergeCell ref="C5:C6"/>
    <mergeCell ref="C19:C20"/>
    <mergeCell ref="AL22:AO22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Roman,Normale"&amp;12&amp;A</oddHeader>
    <oddFooter>&amp;C&amp;"Times New Roman,Normale"&amp;12Pagina &amp;P</oddFooter>
  </headerFooter>
  <rowBreaks count="1" manualBreakCount="1">
    <brk id="43" max="16383" man="1"/>
  </rowBreaks>
  <colBreaks count="1" manualBreakCount="1">
    <brk id="3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AR82"/>
  <sheetViews>
    <sheetView topLeftCell="Q10" zoomScale="80" zoomScaleNormal="80" workbookViewId="0">
      <selection activeCell="AD20" sqref="AD20"/>
    </sheetView>
  </sheetViews>
  <sheetFormatPr defaultRowHeight="12.75"/>
  <cols>
    <col min="1" max="2" width="6.42578125" customWidth="1"/>
    <col min="3" max="3" width="25.140625" customWidth="1"/>
    <col min="4" max="4" width="5.85546875" customWidth="1"/>
    <col min="5" max="5" width="10" customWidth="1"/>
    <col min="6" max="6" width="9" customWidth="1"/>
    <col min="7" max="7" width="11.28515625" customWidth="1"/>
    <col min="8" max="8" width="13.7109375" customWidth="1"/>
    <col min="9" max="9" width="9" customWidth="1"/>
    <col min="10" max="10" width="8.5703125" customWidth="1"/>
    <col min="11" max="11" width="13.42578125" customWidth="1"/>
    <col min="12" max="12" width="6.42578125" customWidth="1"/>
    <col min="13" max="13" width="6.85546875" customWidth="1"/>
    <col min="14" max="14" width="9" customWidth="1"/>
    <col min="15" max="15" width="11.42578125" customWidth="1"/>
    <col min="16" max="16" width="12.7109375" customWidth="1"/>
    <col min="17" max="17" width="10" customWidth="1"/>
    <col min="18" max="18" width="10.42578125" customWidth="1"/>
    <col min="19" max="19" width="5.85546875" customWidth="1"/>
    <col min="20" max="20" width="9" customWidth="1"/>
    <col min="21" max="21" width="12.140625" customWidth="1"/>
    <col min="22" max="22" width="13" customWidth="1"/>
    <col min="23" max="23" width="10" customWidth="1"/>
    <col min="24" max="24" width="6.7109375" customWidth="1"/>
    <col min="25" max="25" width="10.42578125" customWidth="1"/>
    <col min="26" max="26" width="8.7109375" customWidth="1"/>
    <col min="27" max="27" width="10.42578125" customWidth="1"/>
    <col min="28" max="28" width="10.28515625" customWidth="1"/>
    <col min="29" max="29" width="12.42578125" customWidth="1"/>
    <col min="30" max="30" width="11.5703125"/>
    <col min="31" max="31" width="12.85546875" customWidth="1"/>
    <col min="32" max="32" width="10.85546875" customWidth="1"/>
    <col min="33" max="33" width="8.7109375" customWidth="1"/>
    <col min="34" max="34" width="11.5703125"/>
    <col min="35" max="35" width="10.85546875" customWidth="1"/>
    <col min="36" max="36" width="8.28515625" customWidth="1"/>
    <col min="37" max="37" width="6.42578125" customWidth="1"/>
    <col min="38" max="38" width="8" customWidth="1"/>
    <col min="39" max="39" width="7.42578125" customWidth="1"/>
    <col min="40" max="40" width="5.85546875" customWidth="1"/>
    <col min="41" max="41" width="7" customWidth="1"/>
    <col min="42" max="42" width="6.42578125" customWidth="1"/>
    <col min="43" max="43" width="5.85546875" customWidth="1"/>
    <col min="44" max="44" width="6.140625" customWidth="1"/>
    <col min="45" max="1025" width="8.5703125" customWidth="1"/>
  </cols>
  <sheetData>
    <row r="1" spans="1:37">
      <c r="B1" s="522" t="s">
        <v>105</v>
      </c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2"/>
      <c r="P1" s="522"/>
      <c r="Q1" s="522"/>
      <c r="R1" s="522"/>
      <c r="S1" s="522"/>
      <c r="T1" s="522"/>
      <c r="U1" s="522"/>
      <c r="V1" s="522"/>
      <c r="W1" s="522"/>
      <c r="X1" s="522"/>
      <c r="Y1" s="522"/>
      <c r="Z1" s="522"/>
      <c r="AA1" s="522"/>
      <c r="AB1" s="522"/>
      <c r="AC1" s="522"/>
      <c r="AD1" s="522"/>
      <c r="AE1" s="522"/>
      <c r="AF1" s="522"/>
      <c r="AG1" s="522"/>
      <c r="AH1" s="522"/>
      <c r="AI1" s="522"/>
      <c r="AJ1" s="522"/>
      <c r="AK1" s="522"/>
    </row>
    <row r="2" spans="1:37"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522"/>
      <c r="P2" s="522"/>
      <c r="Q2" s="522"/>
      <c r="R2" s="522"/>
      <c r="S2" s="522"/>
      <c r="T2" s="522"/>
      <c r="U2" s="522"/>
      <c r="V2" s="522"/>
      <c r="W2" s="522"/>
      <c r="X2" s="522"/>
      <c r="Y2" s="522"/>
      <c r="Z2" s="522"/>
      <c r="AA2" s="522"/>
      <c r="AB2" s="522"/>
      <c r="AC2" s="522"/>
      <c r="AD2" s="522"/>
      <c r="AE2" s="522"/>
      <c r="AF2" s="522"/>
      <c r="AG2" s="522"/>
      <c r="AH2" s="522"/>
      <c r="AI2" s="522"/>
      <c r="AJ2" s="522"/>
      <c r="AK2" s="522"/>
    </row>
    <row r="3" spans="1:37">
      <c r="B3" s="1"/>
      <c r="C3" s="2" t="s">
        <v>143</v>
      </c>
      <c r="D3" s="3"/>
      <c r="E3" s="4">
        <v>1</v>
      </c>
      <c r="F3" s="4">
        <v>2</v>
      </c>
      <c r="G3" s="4">
        <v>3</v>
      </c>
      <c r="H3" s="4">
        <v>4</v>
      </c>
      <c r="I3" s="4">
        <v>5</v>
      </c>
      <c r="J3" s="4">
        <v>6</v>
      </c>
      <c r="K3" s="4">
        <v>7</v>
      </c>
      <c r="L3" s="4">
        <v>8</v>
      </c>
      <c r="M3" s="4">
        <v>9</v>
      </c>
      <c r="N3" s="4">
        <v>10</v>
      </c>
      <c r="O3" s="4">
        <v>11</v>
      </c>
      <c r="P3" s="4">
        <v>12</v>
      </c>
      <c r="Q3" s="4">
        <v>13</v>
      </c>
      <c r="R3" s="4">
        <v>14</v>
      </c>
      <c r="S3" s="4">
        <v>15</v>
      </c>
      <c r="T3" s="4">
        <v>16</v>
      </c>
      <c r="U3" s="4">
        <v>17</v>
      </c>
      <c r="V3" s="4">
        <v>18</v>
      </c>
      <c r="W3" s="4">
        <v>19</v>
      </c>
      <c r="X3" s="4">
        <v>20</v>
      </c>
      <c r="Y3" s="4">
        <v>21</v>
      </c>
      <c r="Z3" s="4">
        <v>22</v>
      </c>
      <c r="AA3" s="4">
        <v>23</v>
      </c>
      <c r="AB3" s="4">
        <v>24</v>
      </c>
      <c r="AC3" s="4">
        <v>25</v>
      </c>
      <c r="AD3" s="4">
        <v>26</v>
      </c>
      <c r="AE3" s="4">
        <v>27</v>
      </c>
      <c r="AF3" s="4">
        <v>28</v>
      </c>
      <c r="AG3" s="5">
        <v>29</v>
      </c>
      <c r="AH3" s="5">
        <v>30</v>
      </c>
      <c r="AI3" s="6">
        <v>31</v>
      </c>
      <c r="AJ3" s="3"/>
      <c r="AK3" s="3"/>
    </row>
    <row r="4" spans="1:37">
      <c r="B4" s="1" t="s">
        <v>2</v>
      </c>
      <c r="C4" s="7" t="s">
        <v>3</v>
      </c>
      <c r="D4" s="8"/>
      <c r="E4" s="10" t="s">
        <v>9</v>
      </c>
      <c r="F4" s="376" t="s">
        <v>4</v>
      </c>
      <c r="G4" s="10" t="s">
        <v>5</v>
      </c>
      <c r="H4" s="10" t="s">
        <v>6</v>
      </c>
      <c r="I4" s="10" t="s">
        <v>6</v>
      </c>
      <c r="J4" s="10" t="s">
        <v>7</v>
      </c>
      <c r="K4" s="11" t="s">
        <v>8</v>
      </c>
      <c r="L4" s="10" t="s">
        <v>9</v>
      </c>
      <c r="M4" s="376" t="s">
        <v>4</v>
      </c>
      <c r="N4" s="10" t="s">
        <v>5</v>
      </c>
      <c r="O4" s="10" t="s">
        <v>6</v>
      </c>
      <c r="P4" s="10" t="s">
        <v>6</v>
      </c>
      <c r="Q4" s="10" t="s">
        <v>7</v>
      </c>
      <c r="R4" s="11" t="s">
        <v>8</v>
      </c>
      <c r="S4" s="10" t="s">
        <v>9</v>
      </c>
      <c r="T4" s="376" t="s">
        <v>4</v>
      </c>
      <c r="U4" s="10" t="s">
        <v>5</v>
      </c>
      <c r="V4" s="10" t="s">
        <v>6</v>
      </c>
      <c r="W4" s="10" t="s">
        <v>6</v>
      </c>
      <c r="X4" s="10" t="s">
        <v>7</v>
      </c>
      <c r="Y4" s="11" t="s">
        <v>8</v>
      </c>
      <c r="Z4" s="10" t="s">
        <v>9</v>
      </c>
      <c r="AA4" s="376" t="s">
        <v>4</v>
      </c>
      <c r="AB4" s="10" t="s">
        <v>5</v>
      </c>
      <c r="AC4" s="10" t="s">
        <v>6</v>
      </c>
      <c r="AD4" s="10" t="s">
        <v>6</v>
      </c>
      <c r="AE4" s="10" t="s">
        <v>7</v>
      </c>
      <c r="AF4" s="11" t="s">
        <v>8</v>
      </c>
      <c r="AG4" s="11" t="s">
        <v>9</v>
      </c>
      <c r="AJ4" s="13" t="s">
        <v>4</v>
      </c>
      <c r="AK4" s="14" t="s">
        <v>10</v>
      </c>
    </row>
    <row r="5" spans="1:37">
      <c r="B5" s="15"/>
      <c r="C5" s="523" t="s">
        <v>16</v>
      </c>
      <c r="D5" s="16" t="s">
        <v>12</v>
      </c>
      <c r="E5" s="18"/>
      <c r="F5" s="17"/>
      <c r="G5" s="18"/>
      <c r="H5" s="18"/>
      <c r="I5" s="18"/>
      <c r="J5" s="18"/>
      <c r="K5" s="18"/>
      <c r="L5" s="18"/>
      <c r="M5" s="17"/>
      <c r="N5" s="18"/>
      <c r="O5" s="18"/>
      <c r="P5" s="18"/>
      <c r="Q5" s="18"/>
      <c r="R5" s="18"/>
      <c r="S5" s="18"/>
      <c r="T5" s="17"/>
      <c r="U5" s="18"/>
      <c r="V5" s="18"/>
      <c r="W5" s="18"/>
      <c r="X5" s="18"/>
      <c r="Y5" s="18"/>
      <c r="Z5" s="18"/>
      <c r="AA5" s="17"/>
      <c r="AB5" s="18"/>
      <c r="AC5" s="18"/>
      <c r="AD5" s="18"/>
      <c r="AE5" s="18"/>
      <c r="AF5" s="18"/>
      <c r="AG5" s="18"/>
      <c r="AJ5" s="20"/>
      <c r="AK5" s="21"/>
    </row>
    <row r="6" spans="1:37">
      <c r="B6" s="22"/>
      <c r="C6" s="523"/>
      <c r="D6" s="23" t="s">
        <v>13</v>
      </c>
      <c r="E6" s="25"/>
      <c r="F6" s="24"/>
      <c r="G6" s="25"/>
      <c r="H6" s="25"/>
      <c r="I6" s="25"/>
      <c r="J6" s="25"/>
      <c r="K6" s="25"/>
      <c r="L6" s="25"/>
      <c r="M6" s="415">
        <v>7</v>
      </c>
      <c r="N6" s="25"/>
      <c r="O6" s="25"/>
      <c r="P6" s="25"/>
      <c r="Q6" s="25"/>
      <c r="R6" s="25"/>
      <c r="S6" s="25"/>
      <c r="T6" s="24"/>
      <c r="U6" s="25"/>
      <c r="V6" s="25"/>
      <c r="W6" s="25"/>
      <c r="X6" s="25"/>
      <c r="Y6" s="25"/>
      <c r="Z6" s="25"/>
      <c r="AA6" s="24"/>
      <c r="AB6" s="25"/>
      <c r="AC6" s="25"/>
      <c r="AD6" s="25"/>
      <c r="AE6" s="25"/>
      <c r="AF6" s="25"/>
      <c r="AG6" s="25"/>
      <c r="AJ6" s="27">
        <f>SUM(E6:Q6)</f>
        <v>7</v>
      </c>
      <c r="AK6" s="28">
        <f>SUM(E7:Q7)</f>
        <v>0</v>
      </c>
    </row>
    <row r="7" spans="1:37">
      <c r="A7" s="29"/>
      <c r="B7" s="30"/>
      <c r="C7" s="31">
        <f>SUM(AJ5:AK7)</f>
        <v>7</v>
      </c>
      <c r="D7" s="32" t="s">
        <v>14</v>
      </c>
      <c r="E7" s="34"/>
      <c r="F7" s="37"/>
      <c r="G7" s="34"/>
      <c r="H7" s="34"/>
      <c r="I7" s="36"/>
      <c r="J7" s="36"/>
      <c r="K7" s="36"/>
      <c r="L7" s="34"/>
      <c r="M7" s="37"/>
      <c r="N7" s="34"/>
      <c r="O7" s="34"/>
      <c r="P7" s="36"/>
      <c r="Q7" s="36"/>
      <c r="R7" s="36"/>
      <c r="S7" s="34"/>
      <c r="T7" s="37"/>
      <c r="U7" s="34"/>
      <c r="V7" s="34"/>
      <c r="W7" s="34"/>
      <c r="X7" s="34"/>
      <c r="Y7" s="36"/>
      <c r="Z7" s="34"/>
      <c r="AA7" s="37"/>
      <c r="AB7" s="36"/>
      <c r="AC7" s="34"/>
      <c r="AD7" s="34"/>
      <c r="AE7" s="34"/>
      <c r="AF7" s="36"/>
      <c r="AG7" s="36"/>
      <c r="AJ7" s="39"/>
      <c r="AK7" s="21"/>
    </row>
    <row r="8" spans="1:37">
      <c r="B8" s="15"/>
      <c r="C8" s="377" t="s">
        <v>16</v>
      </c>
      <c r="D8" s="16" t="s">
        <v>12</v>
      </c>
      <c r="E8" s="18"/>
      <c r="F8" s="17"/>
      <c r="G8" s="18"/>
      <c r="H8" s="18"/>
      <c r="I8" s="43"/>
      <c r="J8" s="43"/>
      <c r="K8" s="43"/>
      <c r="L8" s="18"/>
      <c r="M8" s="17"/>
      <c r="N8" s="18"/>
      <c r="O8" s="18"/>
      <c r="P8" s="43"/>
      <c r="Q8" s="43"/>
      <c r="R8" s="43"/>
      <c r="S8" s="18"/>
      <c r="T8" s="17"/>
      <c r="U8" s="18"/>
      <c r="V8" s="18"/>
      <c r="W8" s="18"/>
      <c r="X8" s="18"/>
      <c r="Y8" s="43"/>
      <c r="Z8" s="18"/>
      <c r="AA8" s="17"/>
      <c r="AB8" s="43"/>
      <c r="AC8" s="18"/>
      <c r="AD8" s="18"/>
      <c r="AE8" s="18"/>
      <c r="AF8" s="43"/>
      <c r="AG8" s="43"/>
      <c r="AJ8" s="20"/>
      <c r="AK8" s="21"/>
    </row>
    <row r="9" spans="1:37">
      <c r="B9" s="22"/>
      <c r="C9" s="378"/>
      <c r="D9" s="23" t="s">
        <v>13</v>
      </c>
      <c r="E9" s="25"/>
      <c r="F9" s="24"/>
      <c r="G9" s="25"/>
      <c r="H9" s="25"/>
      <c r="I9" s="25"/>
      <c r="J9" s="25"/>
      <c r="K9" s="25"/>
      <c r="L9" s="25"/>
      <c r="M9" s="24"/>
      <c r="N9" s="25"/>
      <c r="O9" s="25"/>
      <c r="P9" s="25"/>
      <c r="Q9" s="25"/>
      <c r="R9" s="25"/>
      <c r="S9" s="25"/>
      <c r="T9" s="24"/>
      <c r="U9" s="25"/>
      <c r="V9" s="25"/>
      <c r="W9" s="25"/>
      <c r="X9" s="25"/>
      <c r="Y9" s="25"/>
      <c r="Z9" s="25"/>
      <c r="AA9" s="24"/>
      <c r="AB9" s="25"/>
      <c r="AC9" s="25"/>
      <c r="AD9" s="25"/>
      <c r="AE9" s="25"/>
      <c r="AF9" s="25"/>
      <c r="AG9" s="25"/>
      <c r="AJ9" s="27">
        <f>SUM(E9:Q9)</f>
        <v>0</v>
      </c>
      <c r="AK9" s="28">
        <f>SUM(E10:Q10)</f>
        <v>0</v>
      </c>
    </row>
    <row r="10" spans="1:37">
      <c r="A10" s="29"/>
      <c r="B10" s="30"/>
      <c r="C10" s="31" t="s">
        <v>16</v>
      </c>
      <c r="D10" s="32" t="s">
        <v>14</v>
      </c>
      <c r="E10" s="34"/>
      <c r="F10" s="37"/>
      <c r="G10" s="34"/>
      <c r="H10" s="34"/>
      <c r="I10" s="36"/>
      <c r="J10" s="36"/>
      <c r="K10" s="36"/>
      <c r="L10" s="34"/>
      <c r="M10" s="37"/>
      <c r="N10" s="34"/>
      <c r="O10" s="34"/>
      <c r="P10" s="36"/>
      <c r="Q10" s="36"/>
      <c r="R10" s="36"/>
      <c r="S10" s="34"/>
      <c r="T10" s="37"/>
      <c r="U10" s="34"/>
      <c r="V10" s="34"/>
      <c r="W10" s="34"/>
      <c r="X10" s="34"/>
      <c r="Y10" s="36"/>
      <c r="Z10" s="34"/>
      <c r="AA10" s="37"/>
      <c r="AB10" s="36"/>
      <c r="AC10" s="34"/>
      <c r="AD10" s="34"/>
      <c r="AE10" s="34"/>
      <c r="AF10" s="36"/>
      <c r="AG10" s="36"/>
      <c r="AJ10" s="39"/>
      <c r="AK10" s="21"/>
    </row>
    <row r="11" spans="1:37">
      <c r="B11" s="15"/>
      <c r="C11" s="45"/>
      <c r="D11" s="16" t="s">
        <v>12</v>
      </c>
      <c r="E11" s="18"/>
      <c r="F11" s="17"/>
      <c r="G11" s="18"/>
      <c r="H11" s="18"/>
      <c r="I11" s="18"/>
      <c r="J11" s="18"/>
      <c r="K11" s="18"/>
      <c r="L11" s="18"/>
      <c r="M11" s="17"/>
      <c r="N11" s="18"/>
      <c r="O11" s="18"/>
      <c r="P11" s="18"/>
      <c r="Q11" s="18"/>
      <c r="R11" s="18"/>
      <c r="S11" s="18"/>
      <c r="T11" s="17"/>
      <c r="U11" s="18"/>
      <c r="V11" s="18"/>
      <c r="W11" s="18"/>
      <c r="X11" s="18"/>
      <c r="Y11" s="18"/>
      <c r="Z11" s="18"/>
      <c r="AA11" s="17"/>
      <c r="AB11" s="18"/>
      <c r="AC11" s="18"/>
      <c r="AD11" s="18"/>
      <c r="AE11" s="18"/>
      <c r="AF11" s="18"/>
      <c r="AG11" s="18"/>
      <c r="AJ11" s="20"/>
      <c r="AK11" s="21"/>
    </row>
    <row r="12" spans="1:37">
      <c r="A12" s="29"/>
      <c r="B12" s="30"/>
      <c r="C12" s="31" t="s">
        <v>23</v>
      </c>
      <c r="D12" s="32" t="s">
        <v>14</v>
      </c>
      <c r="E12" s="36"/>
      <c r="F12" s="49"/>
      <c r="G12" s="49"/>
      <c r="H12" s="48"/>
      <c r="I12" s="48"/>
      <c r="J12" s="49"/>
      <c r="K12" s="49"/>
      <c r="L12" s="36"/>
      <c r="M12" s="36"/>
      <c r="N12" s="36"/>
      <c r="O12" s="48"/>
      <c r="P12" s="48"/>
      <c r="Q12" s="49"/>
      <c r="R12" s="49"/>
      <c r="S12" s="36"/>
      <c r="T12" s="36"/>
      <c r="U12" s="36"/>
      <c r="V12" s="48"/>
      <c r="W12" s="48"/>
      <c r="X12" s="48"/>
      <c r="Y12" s="48"/>
      <c r="Z12" s="48"/>
      <c r="AA12" s="48"/>
      <c r="AB12" s="36"/>
      <c r="AC12" s="48"/>
      <c r="AD12" s="48"/>
      <c r="AE12" s="48"/>
      <c r="AF12" s="48"/>
      <c r="AG12" s="48"/>
      <c r="AJ12" s="39"/>
      <c r="AK12" s="21"/>
    </row>
    <row r="13" spans="1:37">
      <c r="C13" s="31" t="s">
        <v>23</v>
      </c>
      <c r="D13" s="66" t="s">
        <v>12</v>
      </c>
      <c r="E13" s="52"/>
      <c r="F13" s="52"/>
      <c r="G13" s="52"/>
      <c r="H13" s="67"/>
      <c r="I13" s="52"/>
      <c r="J13" s="52"/>
      <c r="K13" s="52"/>
      <c r="L13" s="52"/>
      <c r="M13" s="52"/>
      <c r="N13" s="52"/>
      <c r="O13" s="67"/>
      <c r="P13" s="52"/>
      <c r="Q13" s="52"/>
      <c r="R13" s="52"/>
      <c r="S13" s="52"/>
      <c r="T13" s="52"/>
      <c r="U13" s="52"/>
      <c r="V13" s="67"/>
      <c r="W13" s="67"/>
      <c r="X13" s="52"/>
      <c r="Y13" s="52"/>
      <c r="Z13" s="52"/>
      <c r="AA13" s="52"/>
      <c r="AB13" s="52"/>
      <c r="AC13" s="67"/>
      <c r="AD13" s="67"/>
      <c r="AE13" s="52"/>
      <c r="AF13" s="52"/>
      <c r="AG13" s="52"/>
      <c r="AJ13" s="20"/>
      <c r="AK13" s="21"/>
    </row>
    <row r="14" spans="1:37">
      <c r="C14" s="31" t="s">
        <v>23</v>
      </c>
      <c r="D14" s="69" t="s">
        <v>13</v>
      </c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J14" s="72">
        <f>SUM(E14:Q14)</f>
        <v>0</v>
      </c>
      <c r="AK14" s="73">
        <f>SUM(E15:AI15)</f>
        <v>0</v>
      </c>
    </row>
    <row r="16" spans="1:37">
      <c r="B16" s="74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6"/>
      <c r="Q16" s="75"/>
      <c r="R16" s="75"/>
      <c r="S16" s="75"/>
      <c r="T16" s="76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</row>
    <row r="17" spans="1:44">
      <c r="C17" s="2" t="s">
        <v>143</v>
      </c>
      <c r="D17" s="3"/>
      <c r="E17" s="4">
        <v>1</v>
      </c>
      <c r="F17" s="4">
        <v>2</v>
      </c>
      <c r="G17" s="4">
        <v>3</v>
      </c>
      <c r="H17" s="4">
        <v>4</v>
      </c>
      <c r="I17" s="4">
        <v>5</v>
      </c>
      <c r="J17" s="77">
        <v>6</v>
      </c>
      <c r="K17" s="4">
        <v>7</v>
      </c>
      <c r="L17" s="4">
        <v>8</v>
      </c>
      <c r="M17" s="4">
        <v>9</v>
      </c>
      <c r="N17" s="4">
        <v>10</v>
      </c>
      <c r="O17" s="4">
        <v>11</v>
      </c>
      <c r="P17" s="4">
        <v>12</v>
      </c>
      <c r="Q17" s="4">
        <v>13</v>
      </c>
      <c r="R17" s="4">
        <v>14</v>
      </c>
      <c r="S17" s="4">
        <v>15</v>
      </c>
      <c r="T17" s="4">
        <v>16</v>
      </c>
      <c r="U17" s="4">
        <v>17</v>
      </c>
      <c r="V17" s="4">
        <v>18</v>
      </c>
      <c r="W17" s="4">
        <v>19</v>
      </c>
      <c r="X17" s="4">
        <v>20</v>
      </c>
      <c r="Y17" s="4">
        <v>21</v>
      </c>
      <c r="Z17" s="4">
        <v>22</v>
      </c>
      <c r="AA17" s="4">
        <v>23</v>
      </c>
      <c r="AB17" s="4">
        <v>24</v>
      </c>
      <c r="AC17" s="4">
        <v>25</v>
      </c>
      <c r="AD17" s="4">
        <v>26</v>
      </c>
      <c r="AE17" s="4">
        <v>27</v>
      </c>
      <c r="AF17" s="4">
        <v>28</v>
      </c>
      <c r="AG17" s="5">
        <v>29</v>
      </c>
      <c r="AH17" s="416">
        <v>43891</v>
      </c>
      <c r="AI17" s="6"/>
      <c r="AJ17" s="3"/>
      <c r="AK17" s="3"/>
      <c r="AL17" s="78">
        <v>1</v>
      </c>
      <c r="AM17" s="78">
        <v>2</v>
      </c>
      <c r="AN17" s="4">
        <v>3</v>
      </c>
      <c r="AO17" s="4">
        <v>4</v>
      </c>
      <c r="AP17" s="4">
        <v>5</v>
      </c>
      <c r="AQ17" s="4">
        <v>6</v>
      </c>
      <c r="AR17" s="4">
        <v>7</v>
      </c>
    </row>
    <row r="18" spans="1:44">
      <c r="B18" s="1" t="s">
        <v>2</v>
      </c>
      <c r="C18" s="79" t="s">
        <v>26</v>
      </c>
      <c r="D18" s="8"/>
      <c r="E18" s="10" t="s">
        <v>9</v>
      </c>
      <c r="F18" s="379" t="s">
        <v>4</v>
      </c>
      <c r="G18" s="10" t="s">
        <v>5</v>
      </c>
      <c r="H18" s="10" t="s">
        <v>6</v>
      </c>
      <c r="I18" s="10" t="s">
        <v>6</v>
      </c>
      <c r="J18" s="10" t="s">
        <v>7</v>
      </c>
      <c r="K18" s="11" t="s">
        <v>8</v>
      </c>
      <c r="L18" s="10" t="s">
        <v>9</v>
      </c>
      <c r="M18" s="379" t="s">
        <v>4</v>
      </c>
      <c r="N18" s="10" t="s">
        <v>5</v>
      </c>
      <c r="O18" s="10" t="s">
        <v>6</v>
      </c>
      <c r="P18" s="10" t="s">
        <v>6</v>
      </c>
      <c r="Q18" s="10" t="s">
        <v>7</v>
      </c>
      <c r="R18" s="11" t="s">
        <v>8</v>
      </c>
      <c r="S18" s="10" t="s">
        <v>9</v>
      </c>
      <c r="T18" s="379" t="s">
        <v>4</v>
      </c>
      <c r="U18" s="10" t="s">
        <v>5</v>
      </c>
      <c r="V18" s="10" t="s">
        <v>6</v>
      </c>
      <c r="W18" s="10" t="s">
        <v>6</v>
      </c>
      <c r="X18" s="10" t="s">
        <v>7</v>
      </c>
      <c r="Y18" s="11" t="s">
        <v>8</v>
      </c>
      <c r="Z18" s="10" t="s">
        <v>9</v>
      </c>
      <c r="AA18" s="379" t="s">
        <v>4</v>
      </c>
      <c r="AB18" s="10" t="s">
        <v>5</v>
      </c>
      <c r="AC18" s="10" t="s">
        <v>6</v>
      </c>
      <c r="AD18" s="10" t="s">
        <v>6</v>
      </c>
      <c r="AE18" s="10" t="s">
        <v>7</v>
      </c>
      <c r="AF18" s="11" t="s">
        <v>8</v>
      </c>
      <c r="AG18" s="10" t="s">
        <v>9</v>
      </c>
      <c r="AH18" s="10" t="s">
        <v>4</v>
      </c>
      <c r="AI18" s="417"/>
      <c r="AJ18" s="81" t="s">
        <v>4</v>
      </c>
      <c r="AK18" s="14" t="s">
        <v>10</v>
      </c>
      <c r="AL18" s="10" t="s">
        <v>6</v>
      </c>
      <c r="AM18" s="10" t="s">
        <v>7</v>
      </c>
      <c r="AN18" s="10" t="s">
        <v>8</v>
      </c>
      <c r="AO18" s="10" t="s">
        <v>9</v>
      </c>
      <c r="AP18" s="9" t="s">
        <v>4</v>
      </c>
      <c r="AQ18" s="80" t="s">
        <v>5</v>
      </c>
      <c r="AR18" s="11" t="s">
        <v>6</v>
      </c>
    </row>
    <row r="19" spans="1:44" ht="69" customHeight="1">
      <c r="B19" s="82"/>
      <c r="C19" s="524" t="s">
        <v>22</v>
      </c>
      <c r="D19" s="16" t="s">
        <v>12</v>
      </c>
      <c r="E19" s="387" t="s">
        <v>16</v>
      </c>
      <c r="F19" s="380"/>
      <c r="G19" s="393" t="s">
        <v>144</v>
      </c>
      <c r="H19" s="18"/>
      <c r="I19" s="381" t="s">
        <v>145</v>
      </c>
      <c r="J19" s="382" t="s">
        <v>146</v>
      </c>
      <c r="K19" s="403" t="s">
        <v>147</v>
      </c>
      <c r="L19" s="18"/>
      <c r="M19" s="380"/>
      <c r="N19" s="85"/>
      <c r="O19" s="85"/>
      <c r="P19" s="85"/>
      <c r="Q19" s="418" t="s">
        <v>148</v>
      </c>
      <c r="R19" s="85"/>
      <c r="S19" s="25"/>
      <c r="T19" s="89"/>
      <c r="U19" s="385" t="s">
        <v>149</v>
      </c>
      <c r="V19" s="385" t="s">
        <v>150</v>
      </c>
      <c r="W19" s="385" t="s">
        <v>151</v>
      </c>
      <c r="X19" s="419" t="s">
        <v>152</v>
      </c>
      <c r="Y19" s="420" t="s">
        <v>153</v>
      </c>
      <c r="Z19" s="387"/>
      <c r="AA19" s="421"/>
      <c r="AB19" s="390" t="s">
        <v>154</v>
      </c>
      <c r="AC19" s="390" t="s">
        <v>155</v>
      </c>
      <c r="AD19" s="85"/>
      <c r="AE19" s="422" t="s">
        <v>156</v>
      </c>
      <c r="AF19" s="85"/>
      <c r="AG19" s="387"/>
      <c r="AH19" s="423" t="s">
        <v>157</v>
      </c>
      <c r="AI19" s="387"/>
      <c r="AJ19" s="20"/>
      <c r="AK19" s="21"/>
      <c r="AL19" s="87" t="s">
        <v>31</v>
      </c>
      <c r="AM19" s="88"/>
      <c r="AN19" s="85"/>
      <c r="AP19" s="89"/>
      <c r="AQ19" s="87" t="s">
        <v>31</v>
      </c>
    </row>
    <row r="20" spans="1:44" ht="56.25" customHeight="1">
      <c r="B20" s="90"/>
      <c r="C20" s="524"/>
      <c r="D20" s="23" t="s">
        <v>13</v>
      </c>
      <c r="E20" s="25"/>
      <c r="F20" s="424" t="s">
        <v>158</v>
      </c>
      <c r="G20" s="85"/>
      <c r="H20" s="85"/>
      <c r="I20" s="85"/>
      <c r="J20" s="382" t="s">
        <v>159</v>
      </c>
      <c r="L20" s="34"/>
      <c r="M20" s="24"/>
      <c r="N20" s="385" t="s">
        <v>160</v>
      </c>
      <c r="O20" s="385" t="s">
        <v>161</v>
      </c>
      <c r="P20" s="385" t="s">
        <v>162</v>
      </c>
      <c r="Q20" s="88"/>
      <c r="R20" s="425" t="s">
        <v>16</v>
      </c>
      <c r="S20" s="426" t="s">
        <v>158</v>
      </c>
      <c r="T20" s="427" t="s">
        <v>158</v>
      </c>
      <c r="U20" s="85"/>
      <c r="V20" s="85"/>
      <c r="W20" s="85"/>
      <c r="X20" s="392" t="s">
        <v>163</v>
      </c>
      <c r="Y20" s="43"/>
      <c r="Z20" s="428" t="s">
        <v>164</v>
      </c>
      <c r="AA20" s="429" t="s">
        <v>164</v>
      </c>
      <c r="AB20" s="394" t="s">
        <v>165</v>
      </c>
      <c r="AC20" s="430" t="s">
        <v>166</v>
      </c>
      <c r="AD20" s="431" t="s">
        <v>167</v>
      </c>
      <c r="AE20" s="392" t="s">
        <v>168</v>
      </c>
      <c r="AF20" s="432" t="s">
        <v>169</v>
      </c>
      <c r="AG20" s="433" t="s">
        <v>16</v>
      </c>
      <c r="AH20" s="434"/>
      <c r="AI20" s="434"/>
      <c r="AJ20" s="27">
        <f>SUM(E20:Q20)</f>
        <v>0</v>
      </c>
      <c r="AK20" s="28">
        <f>SUM(E21:Q21)</f>
        <v>0</v>
      </c>
      <c r="AL20" s="94"/>
      <c r="AM20" s="88"/>
      <c r="AP20" s="89"/>
      <c r="AQ20" s="94"/>
      <c r="AR20" s="85"/>
    </row>
    <row r="21" spans="1:44" ht="62.25" customHeight="1">
      <c r="A21" s="29"/>
      <c r="B21" s="95"/>
      <c r="C21" s="96">
        <f>SUM(C23:C24)</f>
        <v>111</v>
      </c>
      <c r="D21" s="32" t="s">
        <v>14</v>
      </c>
      <c r="E21" s="435" t="s">
        <v>170</v>
      </c>
      <c r="F21" s="436" t="s">
        <v>16</v>
      </c>
      <c r="G21" s="437" t="s">
        <v>130</v>
      </c>
      <c r="H21" s="34"/>
      <c r="I21" s="36"/>
      <c r="J21" s="86" t="s">
        <v>171</v>
      </c>
      <c r="K21" s="438"/>
      <c r="L21" s="34"/>
      <c r="M21" s="37"/>
      <c r="N21" s="439" t="s">
        <v>16</v>
      </c>
      <c r="O21" s="439" t="s">
        <v>16</v>
      </c>
      <c r="P21" s="440" t="s">
        <v>172</v>
      </c>
      <c r="Q21" s="86" t="s">
        <v>171</v>
      </c>
      <c r="R21" s="36"/>
      <c r="S21" s="34"/>
      <c r="T21" s="441"/>
      <c r="U21" s="442" t="s">
        <v>16</v>
      </c>
      <c r="V21" s="393" t="s">
        <v>173</v>
      </c>
      <c r="W21" s="34"/>
      <c r="X21" s="86" t="s">
        <v>174</v>
      </c>
      <c r="Y21" s="443" t="s">
        <v>175</v>
      </c>
      <c r="Z21" s="34"/>
      <c r="AA21" s="37"/>
      <c r="AB21" s="444" t="s">
        <v>176</v>
      </c>
      <c r="AC21" s="393" t="s">
        <v>177</v>
      </c>
      <c r="AD21" s="445" t="s">
        <v>178</v>
      </c>
      <c r="AE21" s="86" t="s">
        <v>179</v>
      </c>
      <c r="AF21" s="36"/>
      <c r="AG21" s="34"/>
      <c r="AH21" s="34"/>
      <c r="AI21" s="446"/>
      <c r="AJ21" s="27">
        <f>SUM(E21:Q21)</f>
        <v>0</v>
      </c>
      <c r="AK21" s="28">
        <f>SUM(E22:Q22)</f>
        <v>0</v>
      </c>
      <c r="AL21" s="99" t="s">
        <v>34</v>
      </c>
      <c r="AM21" s="88"/>
      <c r="AP21" s="89"/>
      <c r="AQ21" s="94"/>
    </row>
    <row r="22" spans="1:44">
      <c r="B22" s="82"/>
      <c r="C22" s="83" t="s">
        <v>16</v>
      </c>
      <c r="D22" s="16" t="s">
        <v>16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404"/>
      <c r="AK22" s="405"/>
      <c r="AL22" s="531" t="s">
        <v>180</v>
      </c>
      <c r="AM22" s="531"/>
      <c r="AN22" s="531"/>
      <c r="AO22" s="531"/>
      <c r="AP22" s="406"/>
      <c r="AQ22" s="406"/>
    </row>
    <row r="23" spans="1:44">
      <c r="B23" s="90"/>
      <c r="C23" s="96">
        <f>SUM(AJ23)</f>
        <v>105</v>
      </c>
      <c r="D23" s="23" t="s">
        <v>13</v>
      </c>
      <c r="E23" s="25"/>
      <c r="F23" s="25"/>
      <c r="G23" s="25">
        <v>7</v>
      </c>
      <c r="H23" s="25">
        <v>7</v>
      </c>
      <c r="I23" s="25">
        <v>7</v>
      </c>
      <c r="J23" s="25"/>
      <c r="K23" s="25">
        <v>4</v>
      </c>
      <c r="L23" s="25"/>
      <c r="M23" s="447">
        <v>7</v>
      </c>
      <c r="N23" s="25">
        <v>6</v>
      </c>
      <c r="O23" s="25">
        <v>6</v>
      </c>
      <c r="P23" s="25">
        <v>6</v>
      </c>
      <c r="Q23" s="25"/>
      <c r="R23" s="25">
        <v>6</v>
      </c>
      <c r="S23" s="25"/>
      <c r="T23" s="25"/>
      <c r="U23" s="25">
        <v>7</v>
      </c>
      <c r="V23" s="25">
        <v>7</v>
      </c>
      <c r="W23" s="25">
        <v>7</v>
      </c>
      <c r="X23" s="25"/>
      <c r="Y23" s="25">
        <v>4</v>
      </c>
      <c r="Z23" s="25"/>
      <c r="AA23" s="25"/>
      <c r="AB23" s="25">
        <v>6</v>
      </c>
      <c r="AC23" s="25">
        <v>6</v>
      </c>
      <c r="AD23" s="25">
        <v>6</v>
      </c>
      <c r="AE23" s="25"/>
      <c r="AF23" s="25">
        <v>6</v>
      </c>
      <c r="AG23" s="25"/>
      <c r="AH23" s="25"/>
      <c r="AI23" s="25"/>
      <c r="AJ23" s="27">
        <f t="shared" ref="AJ23:AJ30" si="0">SUM(E23:AI23)</f>
        <v>105</v>
      </c>
      <c r="AK23" s="28">
        <f>SUM(E24:AI24)</f>
        <v>6</v>
      </c>
      <c r="AL23" s="107"/>
      <c r="AM23" s="78" t="s">
        <v>35</v>
      </c>
      <c r="AN23" s="78" t="s">
        <v>133</v>
      </c>
      <c r="AO23" s="78" t="s">
        <v>134</v>
      </c>
      <c r="AP23" s="89"/>
      <c r="AQ23" s="94"/>
    </row>
    <row r="24" spans="1:44">
      <c r="A24" s="29"/>
      <c r="B24" s="95"/>
      <c r="C24" s="96">
        <f>SUM(AK23)</f>
        <v>6</v>
      </c>
      <c r="D24" s="32" t="s">
        <v>14</v>
      </c>
      <c r="E24" s="34"/>
      <c r="F24" s="34"/>
      <c r="G24" s="36"/>
      <c r="H24" s="34"/>
      <c r="I24" s="36"/>
      <c r="J24" s="36"/>
      <c r="K24" s="36">
        <v>3</v>
      </c>
      <c r="L24" s="34"/>
      <c r="M24" s="34"/>
      <c r="N24" s="34"/>
      <c r="O24" s="34"/>
      <c r="P24" s="36"/>
      <c r="Q24" s="36"/>
      <c r="R24" s="36"/>
      <c r="S24" s="34"/>
      <c r="T24" s="34"/>
      <c r="U24" s="34"/>
      <c r="V24" s="34"/>
      <c r="W24" s="34"/>
      <c r="X24" s="34"/>
      <c r="Y24" s="36">
        <v>3</v>
      </c>
      <c r="Z24" s="34"/>
      <c r="AA24" s="34"/>
      <c r="AB24" s="36"/>
      <c r="AC24" s="34"/>
      <c r="AD24" s="36"/>
      <c r="AE24" s="36"/>
      <c r="AF24" s="36"/>
      <c r="AG24" s="34"/>
      <c r="AH24" s="34"/>
      <c r="AI24" s="34"/>
      <c r="AJ24" s="27">
        <f t="shared" si="0"/>
        <v>6</v>
      </c>
      <c r="AK24" s="21"/>
      <c r="AL24" s="94" t="s">
        <v>142</v>
      </c>
      <c r="AM24">
        <v>119.32</v>
      </c>
      <c r="AN24">
        <v>6.32</v>
      </c>
      <c r="AO24">
        <v>5.66</v>
      </c>
      <c r="AP24" s="448"/>
      <c r="AQ24" s="94"/>
    </row>
    <row r="25" spans="1:44">
      <c r="A25" s="29"/>
      <c r="B25" s="95"/>
      <c r="C25" s="96"/>
      <c r="D25" s="32" t="s">
        <v>135</v>
      </c>
      <c r="E25" s="34"/>
      <c r="F25" s="34"/>
      <c r="G25" s="36">
        <v>1</v>
      </c>
      <c r="H25" s="34">
        <v>1</v>
      </c>
      <c r="I25" s="36">
        <v>1</v>
      </c>
      <c r="J25" s="36"/>
      <c r="K25" s="36">
        <v>1</v>
      </c>
      <c r="L25" s="34"/>
      <c r="M25" s="34"/>
      <c r="N25" s="34">
        <v>2</v>
      </c>
      <c r="O25" s="34">
        <v>2</v>
      </c>
      <c r="P25" s="36">
        <v>2</v>
      </c>
      <c r="Q25" s="36"/>
      <c r="R25" s="36">
        <v>2</v>
      </c>
      <c r="S25" s="34"/>
      <c r="T25" s="34"/>
      <c r="U25" s="34">
        <v>1</v>
      </c>
      <c r="V25" s="34">
        <v>1</v>
      </c>
      <c r="W25" s="34">
        <v>1</v>
      </c>
      <c r="X25" s="34"/>
      <c r="Y25" s="36">
        <v>1</v>
      </c>
      <c r="Z25" s="34"/>
      <c r="AA25" s="34"/>
      <c r="AB25" s="36">
        <v>2</v>
      </c>
      <c r="AC25" s="34">
        <v>2</v>
      </c>
      <c r="AD25" s="36">
        <v>2</v>
      </c>
      <c r="AE25" s="36"/>
      <c r="AF25" s="36">
        <v>2</v>
      </c>
      <c r="AG25" s="34"/>
      <c r="AH25" s="34"/>
      <c r="AI25" s="34"/>
      <c r="AJ25" s="27">
        <f t="shared" si="0"/>
        <v>24</v>
      </c>
      <c r="AK25" s="21"/>
      <c r="AL25" s="94" t="s">
        <v>136</v>
      </c>
      <c r="AM25">
        <v>14.66</v>
      </c>
      <c r="AN25">
        <v>2.66</v>
      </c>
      <c r="AO25">
        <v>3.33</v>
      </c>
      <c r="AP25" s="448"/>
      <c r="AQ25" s="94"/>
    </row>
    <row r="26" spans="1:44">
      <c r="A26" s="29"/>
      <c r="B26" s="95"/>
      <c r="C26" s="96"/>
      <c r="D26" s="32" t="s">
        <v>137</v>
      </c>
      <c r="E26" s="34"/>
      <c r="F26" s="34"/>
      <c r="G26" s="36">
        <v>-8</v>
      </c>
      <c r="H26" s="34">
        <v>-8</v>
      </c>
      <c r="I26" s="36">
        <v>-8</v>
      </c>
      <c r="J26" s="36">
        <v>-8</v>
      </c>
      <c r="K26" s="36">
        <v>-8</v>
      </c>
      <c r="L26" s="34"/>
      <c r="M26" s="34"/>
      <c r="N26" s="34">
        <v>-8</v>
      </c>
      <c r="O26" s="34">
        <v>-8</v>
      </c>
      <c r="P26" s="36">
        <v>-8</v>
      </c>
      <c r="Q26" s="36">
        <v>-8</v>
      </c>
      <c r="R26" s="36">
        <v>-8</v>
      </c>
      <c r="S26" s="34"/>
      <c r="T26" s="34"/>
      <c r="U26" s="34">
        <v>-8</v>
      </c>
      <c r="V26" s="34">
        <v>-8</v>
      </c>
      <c r="W26" s="34">
        <v>-8</v>
      </c>
      <c r="X26" s="34">
        <v>-8</v>
      </c>
      <c r="Y26" s="36">
        <v>-8</v>
      </c>
      <c r="Z26" s="34"/>
      <c r="AA26" s="34"/>
      <c r="AB26" s="36">
        <v>-8</v>
      </c>
      <c r="AC26" s="34">
        <v>-8</v>
      </c>
      <c r="AD26" s="36">
        <v>-8</v>
      </c>
      <c r="AE26" s="36">
        <v>-8</v>
      </c>
      <c r="AF26" s="36">
        <v>-8</v>
      </c>
      <c r="AG26" s="34"/>
      <c r="AH26" s="34"/>
      <c r="AI26" s="34"/>
      <c r="AJ26" s="449">
        <f t="shared" si="0"/>
        <v>-160</v>
      </c>
      <c r="AK26" s="450">
        <f>SUM(AJ23:AJ32)</f>
        <v>7</v>
      </c>
      <c r="AL26" s="410" t="s">
        <v>138</v>
      </c>
      <c r="AM26" s="174">
        <v>-16</v>
      </c>
      <c r="AN26" s="174">
        <v>-8</v>
      </c>
      <c r="AO26" s="174">
        <v>-8</v>
      </c>
      <c r="AP26" s="448"/>
      <c r="AQ26" s="94"/>
    </row>
    <row r="27" spans="1:44">
      <c r="A27" s="29"/>
      <c r="B27" s="95"/>
      <c r="C27" s="96"/>
      <c r="D27" s="32" t="s">
        <v>139</v>
      </c>
      <c r="E27" s="34"/>
      <c r="F27" s="34"/>
      <c r="G27" s="36"/>
      <c r="H27" s="34"/>
      <c r="I27" s="36"/>
      <c r="J27" s="36" t="s">
        <v>16</v>
      </c>
      <c r="K27" s="36"/>
      <c r="L27" s="34"/>
      <c r="M27" s="34"/>
      <c r="N27" s="34"/>
      <c r="O27" s="34"/>
      <c r="P27" s="36"/>
      <c r="Q27" s="36" t="s">
        <v>16</v>
      </c>
      <c r="R27" s="36"/>
      <c r="S27" s="34"/>
      <c r="T27" s="34"/>
      <c r="U27" s="34"/>
      <c r="V27" s="34"/>
      <c r="W27" s="34"/>
      <c r="X27" s="34" t="s">
        <v>16</v>
      </c>
      <c r="Y27" s="36"/>
      <c r="Z27" s="34"/>
      <c r="AA27" s="34"/>
      <c r="AB27" s="36"/>
      <c r="AC27" s="34"/>
      <c r="AD27" s="36"/>
      <c r="AE27" s="36"/>
      <c r="AF27" s="36"/>
      <c r="AG27" s="34"/>
      <c r="AH27" s="34"/>
      <c r="AI27" s="34"/>
      <c r="AJ27" s="27">
        <f t="shared" si="0"/>
        <v>0</v>
      </c>
      <c r="AK27" s="21"/>
      <c r="AL27" s="107" t="s">
        <v>181</v>
      </c>
      <c r="AM27">
        <f>SUM(AM24:AM26)</f>
        <v>117.97999999999999</v>
      </c>
      <c r="AN27">
        <f>SUM(AN24:AN26)</f>
        <v>0.98000000000000043</v>
      </c>
      <c r="AO27">
        <f>SUM(AO24:AO26)</f>
        <v>0.99000000000000021</v>
      </c>
      <c r="AP27" s="89"/>
      <c r="AQ27" s="94"/>
    </row>
    <row r="28" spans="1:44">
      <c r="A28" s="29"/>
      <c r="B28" s="95"/>
      <c r="C28" s="96"/>
      <c r="D28" s="16" t="s">
        <v>141</v>
      </c>
      <c r="E28" s="34"/>
      <c r="F28" s="34"/>
      <c r="G28" s="36"/>
      <c r="H28" s="34"/>
      <c r="I28" s="36"/>
      <c r="J28" s="36">
        <v>8</v>
      </c>
      <c r="K28" s="36"/>
      <c r="L28" s="34"/>
      <c r="M28" s="34"/>
      <c r="N28" s="34"/>
      <c r="O28" s="34"/>
      <c r="P28" s="36"/>
      <c r="Q28" s="36">
        <v>8</v>
      </c>
      <c r="R28" s="36"/>
      <c r="S28" s="34"/>
      <c r="T28" s="34"/>
      <c r="U28" s="34"/>
      <c r="V28" s="34"/>
      <c r="W28" s="34"/>
      <c r="X28" s="34">
        <v>8</v>
      </c>
      <c r="Y28" s="36"/>
      <c r="Z28" s="34"/>
      <c r="AA28" s="34"/>
      <c r="AB28" s="36"/>
      <c r="AC28" s="34"/>
      <c r="AD28" s="36"/>
      <c r="AE28" s="36">
        <v>8</v>
      </c>
      <c r="AF28" s="36"/>
      <c r="AG28" s="34"/>
      <c r="AH28" s="34"/>
      <c r="AI28" s="34"/>
      <c r="AJ28" s="411">
        <f t="shared" si="0"/>
        <v>32</v>
      </c>
      <c r="AK28" s="21"/>
      <c r="AL28" s="94" t="s">
        <v>182</v>
      </c>
      <c r="AM28" t="s">
        <v>16</v>
      </c>
      <c r="AP28" s="89"/>
      <c r="AQ28" s="94"/>
    </row>
    <row r="29" spans="1:44">
      <c r="A29" s="29"/>
      <c r="B29" s="95"/>
      <c r="C29" s="96"/>
      <c r="D29" s="32" t="s">
        <v>31</v>
      </c>
      <c r="E29" s="34"/>
      <c r="F29" s="34"/>
      <c r="G29" s="36" t="s">
        <v>16</v>
      </c>
      <c r="H29" s="34"/>
      <c r="I29" s="36"/>
      <c r="J29" s="36"/>
      <c r="K29" s="36"/>
      <c r="L29" s="34"/>
      <c r="M29" s="34"/>
      <c r="N29" s="34"/>
      <c r="O29" s="34"/>
      <c r="P29" s="36"/>
      <c r="Q29" s="36"/>
      <c r="R29" s="36"/>
      <c r="S29" s="34"/>
      <c r="T29" s="34"/>
      <c r="U29" s="34"/>
      <c r="V29" s="34"/>
      <c r="W29" s="34"/>
      <c r="X29" s="34"/>
      <c r="Y29" s="36"/>
      <c r="Z29" s="34"/>
      <c r="AA29" s="34"/>
      <c r="AB29" s="36"/>
      <c r="AC29" s="34"/>
      <c r="AD29" s="36"/>
      <c r="AE29" s="36"/>
      <c r="AF29" s="36"/>
      <c r="AG29" s="34"/>
      <c r="AH29" s="34"/>
      <c r="AI29" s="34"/>
      <c r="AJ29" s="412">
        <f t="shared" si="0"/>
        <v>0</v>
      </c>
      <c r="AK29" s="21"/>
      <c r="AL29" s="94" t="s">
        <v>183</v>
      </c>
      <c r="AM29">
        <v>7</v>
      </c>
      <c r="AP29" s="89"/>
      <c r="AQ29" s="94"/>
    </row>
    <row r="30" spans="1:44">
      <c r="A30" s="29"/>
      <c r="B30" s="95"/>
      <c r="C30" s="96"/>
      <c r="D30" s="32" t="s">
        <v>29</v>
      </c>
      <c r="E30" s="34"/>
      <c r="F30" s="34"/>
      <c r="G30" s="36"/>
      <c r="H30" s="34"/>
      <c r="I30" s="36"/>
      <c r="J30" s="36"/>
      <c r="K30" s="36"/>
      <c r="L30" s="34"/>
      <c r="M30" s="34"/>
      <c r="N30" s="34"/>
      <c r="O30" s="34"/>
      <c r="P30" s="36"/>
      <c r="Q30" s="36"/>
      <c r="R30" s="36"/>
      <c r="S30" s="34"/>
      <c r="T30" s="34"/>
      <c r="U30" s="34"/>
      <c r="V30" s="34"/>
      <c r="W30" s="34"/>
      <c r="X30" s="34"/>
      <c r="Y30" s="36"/>
      <c r="Z30" s="34"/>
      <c r="AA30" s="34"/>
      <c r="AB30" s="36"/>
      <c r="AC30" s="34"/>
      <c r="AD30" s="36"/>
      <c r="AE30" s="36"/>
      <c r="AF30" s="36"/>
      <c r="AG30" s="34"/>
      <c r="AH30" s="34"/>
      <c r="AI30" s="34"/>
      <c r="AJ30" s="27">
        <f t="shared" si="0"/>
        <v>0</v>
      </c>
      <c r="AK30" s="21"/>
      <c r="AL30" s="94"/>
      <c r="AP30" s="89"/>
      <c r="AQ30" s="94"/>
    </row>
    <row r="34" spans="1:39">
      <c r="A34" s="109" t="s">
        <v>4</v>
      </c>
      <c r="B34" s="110" t="s">
        <v>10</v>
      </c>
      <c r="C34" s="111" t="s">
        <v>36</v>
      </c>
      <c r="D34" s="112"/>
      <c r="E34" s="112"/>
      <c r="F34" s="113"/>
      <c r="G34" s="113"/>
      <c r="H34" s="113"/>
      <c r="I34" s="112"/>
      <c r="J34" s="112"/>
      <c r="K34" s="112"/>
      <c r="L34" s="112"/>
      <c r="M34" s="113"/>
      <c r="N34" s="113"/>
      <c r="O34" s="113"/>
      <c r="P34" s="112"/>
      <c r="Q34" s="112"/>
      <c r="R34" s="112"/>
      <c r="S34" s="112"/>
      <c r="T34" s="113"/>
      <c r="U34" s="113"/>
      <c r="V34" s="113"/>
      <c r="W34" s="112"/>
      <c r="X34" s="112"/>
      <c r="Y34" s="112"/>
      <c r="Z34" s="112"/>
      <c r="AA34" s="113"/>
      <c r="AB34" s="113"/>
      <c r="AC34" s="113"/>
      <c r="AD34" s="112"/>
      <c r="AE34" s="112"/>
      <c r="AF34" s="112"/>
      <c r="AG34" s="112"/>
      <c r="AH34" s="112"/>
      <c r="AI34" s="112"/>
      <c r="AJ34" s="114"/>
      <c r="AK34" s="114"/>
    </row>
    <row r="35" spans="1:39">
      <c r="A35" s="115">
        <v>4</v>
      </c>
      <c r="B35" s="116"/>
      <c r="C35" s="117" t="s">
        <v>37</v>
      </c>
      <c r="D35" s="118" t="s">
        <v>6</v>
      </c>
      <c r="E35" s="119">
        <f>COUNTIF(F49:F54,$D$35)</f>
        <v>0</v>
      </c>
      <c r="F35" s="119">
        <f>COUNTIF(G49:G54,$D$35)</f>
        <v>0</v>
      </c>
      <c r="G35" s="119">
        <f t="shared" ref="G35:N35" si="1">COUNTIF(E19:E24,$D$35)</f>
        <v>0</v>
      </c>
      <c r="H35" s="119">
        <f t="shared" si="1"/>
        <v>0</v>
      </c>
      <c r="I35" s="119">
        <f t="shared" si="1"/>
        <v>0</v>
      </c>
      <c r="J35" s="119">
        <f t="shared" si="1"/>
        <v>0</v>
      </c>
      <c r="K35" s="119">
        <f t="shared" si="1"/>
        <v>0</v>
      </c>
      <c r="L35" s="119">
        <f t="shared" si="1"/>
        <v>0</v>
      </c>
      <c r="M35" s="119">
        <f t="shared" si="1"/>
        <v>0</v>
      </c>
      <c r="N35" s="119">
        <f t="shared" si="1"/>
        <v>0</v>
      </c>
      <c r="O35" s="119">
        <f>COUNTIF(E49:E54,$D$35)</f>
        <v>0</v>
      </c>
      <c r="P35" s="119">
        <f>COUNTIF(F49:F54,$D$35)</f>
        <v>0</v>
      </c>
      <c r="Q35" s="119">
        <f>COUNTIF(E49:E54,$D$35)</f>
        <v>0</v>
      </c>
      <c r="R35" s="119">
        <f>COUNTIF(F49:F54,$D$35)</f>
        <v>0</v>
      </c>
      <c r="S35" s="119">
        <f>COUNTIF(G49:G54,$D$35)</f>
        <v>0</v>
      </c>
      <c r="T35" s="119">
        <f t="shared" ref="T35:AI35" si="2">COUNTIF(E19:E24,$D$35)</f>
        <v>0</v>
      </c>
      <c r="U35" s="119">
        <f t="shared" si="2"/>
        <v>0</v>
      </c>
      <c r="V35" s="119">
        <f t="shared" si="2"/>
        <v>0</v>
      </c>
      <c r="W35" s="119">
        <f t="shared" si="2"/>
        <v>0</v>
      </c>
      <c r="X35" s="119">
        <f t="shared" si="2"/>
        <v>0</v>
      </c>
      <c r="Y35" s="119">
        <f t="shared" si="2"/>
        <v>0</v>
      </c>
      <c r="Z35" s="119">
        <f t="shared" si="2"/>
        <v>0</v>
      </c>
      <c r="AA35" s="119">
        <f t="shared" si="2"/>
        <v>0</v>
      </c>
      <c r="AB35" s="119">
        <f t="shared" si="2"/>
        <v>0</v>
      </c>
      <c r="AC35" s="119">
        <f t="shared" si="2"/>
        <v>0</v>
      </c>
      <c r="AD35" s="119">
        <f t="shared" si="2"/>
        <v>0</v>
      </c>
      <c r="AE35" s="119">
        <f t="shared" si="2"/>
        <v>0</v>
      </c>
      <c r="AF35" s="119">
        <f t="shared" si="2"/>
        <v>0</v>
      </c>
      <c r="AG35" s="119">
        <f t="shared" si="2"/>
        <v>0</v>
      </c>
      <c r="AH35" s="119">
        <f t="shared" si="2"/>
        <v>0</v>
      </c>
      <c r="AI35" s="119">
        <f t="shared" si="2"/>
        <v>0</v>
      </c>
      <c r="AJ35" s="120"/>
      <c r="AK35" s="120"/>
      <c r="AM35" s="121"/>
    </row>
    <row r="36" spans="1:39">
      <c r="A36" s="122">
        <v>4</v>
      </c>
      <c r="B36" s="123"/>
      <c r="C36" s="124" t="s">
        <v>38</v>
      </c>
      <c r="D36" s="125" t="s">
        <v>39</v>
      </c>
      <c r="E36" s="126">
        <f t="shared" ref="E36:AI36" si="3">COUNTIF(E33:E33,$D$36)</f>
        <v>0</v>
      </c>
      <c r="F36" s="126">
        <f t="shared" si="3"/>
        <v>0</v>
      </c>
      <c r="G36" s="126">
        <f t="shared" si="3"/>
        <v>0</v>
      </c>
      <c r="H36" s="126">
        <f t="shared" si="3"/>
        <v>0</v>
      </c>
      <c r="I36" s="126">
        <f t="shared" si="3"/>
        <v>0</v>
      </c>
      <c r="J36" s="126">
        <f t="shared" si="3"/>
        <v>0</v>
      </c>
      <c r="K36" s="126">
        <f t="shared" si="3"/>
        <v>0</v>
      </c>
      <c r="L36" s="126">
        <f t="shared" si="3"/>
        <v>0</v>
      </c>
      <c r="M36" s="126">
        <f t="shared" si="3"/>
        <v>0</v>
      </c>
      <c r="N36" s="126">
        <f t="shared" si="3"/>
        <v>0</v>
      </c>
      <c r="O36" s="126">
        <f t="shared" si="3"/>
        <v>0</v>
      </c>
      <c r="P36" s="126">
        <f t="shared" si="3"/>
        <v>0</v>
      </c>
      <c r="Q36" s="126">
        <f t="shared" si="3"/>
        <v>0</v>
      </c>
      <c r="R36" s="126">
        <f t="shared" si="3"/>
        <v>0</v>
      </c>
      <c r="S36" s="126">
        <f t="shared" si="3"/>
        <v>0</v>
      </c>
      <c r="T36" s="126">
        <f t="shared" si="3"/>
        <v>0</v>
      </c>
      <c r="U36" s="126">
        <f t="shared" si="3"/>
        <v>0</v>
      </c>
      <c r="V36" s="126">
        <f t="shared" si="3"/>
        <v>0</v>
      </c>
      <c r="W36" s="126">
        <f t="shared" si="3"/>
        <v>0</v>
      </c>
      <c r="X36" s="126">
        <f t="shared" si="3"/>
        <v>0</v>
      </c>
      <c r="Y36" s="126">
        <f t="shared" si="3"/>
        <v>0</v>
      </c>
      <c r="Z36" s="126">
        <f t="shared" si="3"/>
        <v>0</v>
      </c>
      <c r="AA36" s="126">
        <f t="shared" si="3"/>
        <v>0</v>
      </c>
      <c r="AB36" s="126">
        <f t="shared" si="3"/>
        <v>0</v>
      </c>
      <c r="AC36" s="126">
        <f t="shared" si="3"/>
        <v>0</v>
      </c>
      <c r="AD36" s="126">
        <f t="shared" si="3"/>
        <v>0</v>
      </c>
      <c r="AE36" s="126">
        <f t="shared" si="3"/>
        <v>0</v>
      </c>
      <c r="AF36" s="126">
        <f t="shared" si="3"/>
        <v>0</v>
      </c>
      <c r="AG36" s="126">
        <f t="shared" si="3"/>
        <v>0</v>
      </c>
      <c r="AH36" s="126">
        <f t="shared" si="3"/>
        <v>0</v>
      </c>
      <c r="AI36" s="126">
        <f t="shared" si="3"/>
        <v>0</v>
      </c>
      <c r="AJ36" s="120"/>
      <c r="AK36" s="120"/>
      <c r="AM36" s="127"/>
    </row>
    <row r="37" spans="1:39">
      <c r="B37" s="1"/>
      <c r="C37" s="128"/>
      <c r="AM37" s="129"/>
    </row>
    <row r="38" spans="1:39">
      <c r="A38" s="130" t="s">
        <v>40</v>
      </c>
      <c r="B38" s="131"/>
      <c r="C38" s="132">
        <f>SUM(AJ23)</f>
        <v>105</v>
      </c>
      <c r="D38" s="133"/>
      <c r="E38" s="134">
        <f t="shared" ref="E38:AI38" si="4">SUM(E19:E21)</f>
        <v>0</v>
      </c>
      <c r="F38" s="134">
        <f t="shared" si="4"/>
        <v>0</v>
      </c>
      <c r="G38" s="134">
        <f t="shared" si="4"/>
        <v>0</v>
      </c>
      <c r="H38" s="134">
        <f t="shared" si="4"/>
        <v>0</v>
      </c>
      <c r="I38" s="134">
        <f t="shared" si="4"/>
        <v>0</v>
      </c>
      <c r="J38" s="134">
        <f t="shared" si="4"/>
        <v>0</v>
      </c>
      <c r="K38" s="134">
        <f t="shared" si="4"/>
        <v>0</v>
      </c>
      <c r="L38" s="134">
        <f t="shared" si="4"/>
        <v>0</v>
      </c>
      <c r="M38" s="134">
        <f t="shared" si="4"/>
        <v>0</v>
      </c>
      <c r="N38" s="134">
        <f t="shared" si="4"/>
        <v>0</v>
      </c>
      <c r="O38" s="134">
        <f t="shared" si="4"/>
        <v>0</v>
      </c>
      <c r="P38" s="134">
        <f t="shared" si="4"/>
        <v>0</v>
      </c>
      <c r="Q38" s="134">
        <f t="shared" si="4"/>
        <v>0</v>
      </c>
      <c r="R38" s="134">
        <f t="shared" si="4"/>
        <v>0</v>
      </c>
      <c r="S38" s="134">
        <f t="shared" si="4"/>
        <v>0</v>
      </c>
      <c r="T38" s="134">
        <f t="shared" si="4"/>
        <v>0</v>
      </c>
      <c r="U38" s="134">
        <f t="shared" si="4"/>
        <v>0</v>
      </c>
      <c r="V38" s="134">
        <f t="shared" si="4"/>
        <v>0</v>
      </c>
      <c r="W38" s="134">
        <f t="shared" si="4"/>
        <v>0</v>
      </c>
      <c r="X38" s="134">
        <f t="shared" si="4"/>
        <v>0</v>
      </c>
      <c r="Y38" s="134">
        <f t="shared" si="4"/>
        <v>0</v>
      </c>
      <c r="Z38" s="134">
        <f t="shared" si="4"/>
        <v>0</v>
      </c>
      <c r="AA38" s="134">
        <f t="shared" si="4"/>
        <v>0</v>
      </c>
      <c r="AB38" s="134">
        <f t="shared" si="4"/>
        <v>0</v>
      </c>
      <c r="AC38" s="134">
        <f t="shared" si="4"/>
        <v>0</v>
      </c>
      <c r="AD38" s="134">
        <f t="shared" si="4"/>
        <v>0</v>
      </c>
      <c r="AE38" s="134">
        <f t="shared" si="4"/>
        <v>0</v>
      </c>
      <c r="AF38" s="134">
        <f t="shared" si="4"/>
        <v>0</v>
      </c>
      <c r="AG38" s="134">
        <f t="shared" si="4"/>
        <v>0</v>
      </c>
      <c r="AH38" s="134">
        <f t="shared" si="4"/>
        <v>0</v>
      </c>
      <c r="AI38" s="134">
        <f t="shared" si="4"/>
        <v>0</v>
      </c>
      <c r="AJ38" s="135">
        <f>SUM(E38:AI38)</f>
        <v>0</v>
      </c>
      <c r="AK38" s="136" t="s">
        <v>41</v>
      </c>
      <c r="AM38" s="137"/>
    </row>
    <row r="39" spans="1:39">
      <c r="A39" s="138" t="s">
        <v>42</v>
      </c>
      <c r="B39" s="139"/>
      <c r="C39" s="132">
        <f>SUM(AK23)</f>
        <v>6</v>
      </c>
      <c r="D39" s="133"/>
      <c r="E39" s="140">
        <f t="shared" ref="E39:AI39" si="5">IF(E38=0,1,"ERRORE")</f>
        <v>1</v>
      </c>
      <c r="F39" s="140">
        <f t="shared" si="5"/>
        <v>1</v>
      </c>
      <c r="G39" s="140">
        <f t="shared" si="5"/>
        <v>1</v>
      </c>
      <c r="H39" s="140">
        <f t="shared" si="5"/>
        <v>1</v>
      </c>
      <c r="I39" s="140">
        <f t="shared" si="5"/>
        <v>1</v>
      </c>
      <c r="J39" s="140">
        <f t="shared" si="5"/>
        <v>1</v>
      </c>
      <c r="K39" s="140">
        <f t="shared" si="5"/>
        <v>1</v>
      </c>
      <c r="L39" s="140">
        <f t="shared" si="5"/>
        <v>1</v>
      </c>
      <c r="M39" s="140">
        <f t="shared" si="5"/>
        <v>1</v>
      </c>
      <c r="N39" s="140">
        <f t="shared" si="5"/>
        <v>1</v>
      </c>
      <c r="O39" s="140">
        <f t="shared" si="5"/>
        <v>1</v>
      </c>
      <c r="P39" s="140">
        <f t="shared" si="5"/>
        <v>1</v>
      </c>
      <c r="Q39" s="140">
        <f t="shared" si="5"/>
        <v>1</v>
      </c>
      <c r="R39" s="140">
        <f t="shared" si="5"/>
        <v>1</v>
      </c>
      <c r="S39" s="140">
        <f t="shared" si="5"/>
        <v>1</v>
      </c>
      <c r="T39" s="140">
        <f t="shared" si="5"/>
        <v>1</v>
      </c>
      <c r="U39" s="140">
        <f t="shared" si="5"/>
        <v>1</v>
      </c>
      <c r="V39" s="140">
        <f t="shared" si="5"/>
        <v>1</v>
      </c>
      <c r="W39" s="140">
        <f t="shared" si="5"/>
        <v>1</v>
      </c>
      <c r="X39" s="140">
        <f t="shared" si="5"/>
        <v>1</v>
      </c>
      <c r="Y39" s="140">
        <f t="shared" si="5"/>
        <v>1</v>
      </c>
      <c r="Z39" s="140">
        <f t="shared" si="5"/>
        <v>1</v>
      </c>
      <c r="AA39" s="140">
        <f t="shared" si="5"/>
        <v>1</v>
      </c>
      <c r="AB39" s="140">
        <f t="shared" si="5"/>
        <v>1</v>
      </c>
      <c r="AC39" s="140">
        <f t="shared" si="5"/>
        <v>1</v>
      </c>
      <c r="AD39" s="140">
        <f t="shared" si="5"/>
        <v>1</v>
      </c>
      <c r="AE39" s="140">
        <f t="shared" si="5"/>
        <v>1</v>
      </c>
      <c r="AF39" s="140">
        <f t="shared" si="5"/>
        <v>1</v>
      </c>
      <c r="AG39" s="140">
        <f t="shared" si="5"/>
        <v>1</v>
      </c>
      <c r="AH39" s="140">
        <f t="shared" si="5"/>
        <v>1</v>
      </c>
      <c r="AI39" s="140">
        <f t="shared" si="5"/>
        <v>1</v>
      </c>
      <c r="AJ39" s="141">
        <f>SUM(AJ19:AK21)</f>
        <v>0</v>
      </c>
      <c r="AK39" s="136" t="s">
        <v>43</v>
      </c>
      <c r="AL39" s="142" t="s">
        <v>16</v>
      </c>
    </row>
    <row r="40" spans="1:39">
      <c r="A40" s="138"/>
      <c r="B40" s="139"/>
      <c r="C40" s="132"/>
      <c r="D40" s="133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414"/>
      <c r="AK40" s="136"/>
      <c r="AL40" s="142"/>
    </row>
    <row r="41" spans="1:39">
      <c r="A41" s="138"/>
      <c r="B41" s="139"/>
      <c r="C41" s="132"/>
      <c r="D41" s="133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414"/>
      <c r="AK41" s="136"/>
      <c r="AL41" s="142"/>
    </row>
    <row r="42" spans="1:39">
      <c r="A42" s="138"/>
      <c r="B42" s="139"/>
      <c r="C42" s="132"/>
      <c r="D42" s="133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414"/>
      <c r="AK42" s="136"/>
      <c r="AL42" s="142"/>
    </row>
    <row r="43" spans="1:39">
      <c r="A43" s="143" t="s">
        <v>44</v>
      </c>
      <c r="B43" s="144"/>
      <c r="C43" s="145">
        <f>SUM(C38:C39)</f>
        <v>111</v>
      </c>
      <c r="AJ43" s="146"/>
    </row>
    <row r="48" spans="1:39">
      <c r="E48" s="10" t="s">
        <v>6</v>
      </c>
      <c r="F48" s="10" t="s">
        <v>7</v>
      </c>
      <c r="G48" s="11" t="s">
        <v>8</v>
      </c>
    </row>
    <row r="49" spans="5:7">
      <c r="E49" s="93"/>
      <c r="F49" s="84" t="s">
        <v>16</v>
      </c>
      <c r="G49" s="85"/>
    </row>
    <row r="50" spans="5:7" ht="18">
      <c r="E50" s="391" t="s">
        <v>16</v>
      </c>
      <c r="F50" s="92" t="s">
        <v>16</v>
      </c>
      <c r="G50" s="25"/>
    </row>
    <row r="51" spans="5:7">
      <c r="E51" s="87" t="s">
        <v>31</v>
      </c>
      <c r="F51" s="397" t="s">
        <v>35</v>
      </c>
      <c r="G51" s="397" t="s">
        <v>35</v>
      </c>
    </row>
    <row r="52" spans="5:7">
      <c r="E52" s="43"/>
      <c r="F52" s="18"/>
      <c r="G52" s="18"/>
    </row>
    <row r="53" spans="5:7">
      <c r="E53" s="25"/>
      <c r="F53" s="25"/>
      <c r="G53" s="25"/>
    </row>
    <row r="54" spans="5:7">
      <c r="E54" s="36"/>
      <c r="F54" s="34"/>
      <c r="G54" s="34"/>
    </row>
    <row r="55" spans="5:7">
      <c r="E55" s="36"/>
      <c r="F55" s="34"/>
      <c r="G55" s="34"/>
    </row>
    <row r="56" spans="5:7">
      <c r="E56" s="36">
        <v>-8</v>
      </c>
      <c r="F56" s="34">
        <v>-8</v>
      </c>
      <c r="G56" s="34">
        <v>-8</v>
      </c>
    </row>
    <row r="57" spans="5:7">
      <c r="E57" s="36"/>
      <c r="F57" s="34"/>
      <c r="G57" s="34"/>
    </row>
    <row r="58" spans="5:7">
      <c r="E58" s="36"/>
      <c r="F58" s="34">
        <v>8</v>
      </c>
      <c r="G58" s="34">
        <v>8</v>
      </c>
    </row>
    <row r="59" spans="5:7">
      <c r="E59" s="36">
        <v>8</v>
      </c>
      <c r="F59" s="34"/>
      <c r="G59" s="34"/>
    </row>
    <row r="60" spans="5:7">
      <c r="E60" s="36"/>
      <c r="F60" s="34"/>
      <c r="G60" s="34"/>
    </row>
    <row r="64" spans="5:7">
      <c r="E64" s="112" t="s">
        <v>16</v>
      </c>
      <c r="F64" s="112"/>
      <c r="G64" s="112"/>
    </row>
    <row r="65" spans="5:7">
      <c r="E65" s="119">
        <f>COUNTIF(E49:E54,$D$35)</f>
        <v>0</v>
      </c>
      <c r="F65" s="119">
        <f>COUNTIF(F49:F54,$D$35)</f>
        <v>0</v>
      </c>
      <c r="G65" s="119">
        <f>COUNTIF(E49:E54,$D$35)</f>
        <v>0</v>
      </c>
    </row>
    <row r="66" spans="5:7">
      <c r="E66" s="126">
        <f>COUNTIF(E63:E63,$D$36)</f>
        <v>0</v>
      </c>
      <c r="F66" s="126">
        <f>COUNTIF(F63:F63,$D$36)</f>
        <v>0</v>
      </c>
      <c r="G66" s="126">
        <f>COUNTIF(G63:G63,$D$36)</f>
        <v>0</v>
      </c>
    </row>
    <row r="68" spans="5:7">
      <c r="E68" s="134">
        <f>SUM(E49:E51)</f>
        <v>0</v>
      </c>
      <c r="F68" s="134">
        <f>SUM(F49:F51)</f>
        <v>0</v>
      </c>
      <c r="G68" s="134">
        <f>SUM(G49:G51)</f>
        <v>0</v>
      </c>
    </row>
    <row r="69" spans="5:7">
      <c r="E69" s="140">
        <f>IF(E68=0,1,"ERRORE")</f>
        <v>1</v>
      </c>
      <c r="F69" s="140">
        <f>IF(F68=0,1,"ERRORE")</f>
        <v>1</v>
      </c>
      <c r="G69" s="140">
        <f>IF(G68=0,1,"ERRORE")</f>
        <v>1</v>
      </c>
    </row>
    <row r="72" spans="5:7">
      <c r="E72" s="80" t="s">
        <v>6</v>
      </c>
      <c r="F72" s="10" t="s">
        <v>7</v>
      </c>
      <c r="G72" s="11" t="s">
        <v>8</v>
      </c>
    </row>
    <row r="73" spans="5:7">
      <c r="E73" s="19"/>
      <c r="F73" s="18"/>
      <c r="G73" s="18"/>
    </row>
    <row r="74" spans="5:7">
      <c r="E74" s="26"/>
      <c r="F74" s="25"/>
      <c r="G74" s="25"/>
    </row>
    <row r="75" spans="5:7">
      <c r="E75" s="35"/>
      <c r="F75" s="34"/>
      <c r="G75" s="34"/>
    </row>
    <row r="76" spans="5:7">
      <c r="E76" s="42"/>
      <c r="F76" s="18"/>
      <c r="G76" s="18"/>
    </row>
    <row r="77" spans="5:7">
      <c r="E77" s="26"/>
      <c r="F77" s="25"/>
      <c r="G77" s="25"/>
    </row>
    <row r="78" spans="5:7">
      <c r="E78" s="35"/>
      <c r="F78" s="34"/>
      <c r="G78" s="34"/>
    </row>
    <row r="79" spans="5:7">
      <c r="E79" s="19"/>
      <c r="F79" s="18"/>
      <c r="G79" s="18"/>
    </row>
    <row r="80" spans="5:7">
      <c r="E80" s="48"/>
      <c r="F80" s="49"/>
      <c r="G80" s="49"/>
    </row>
    <row r="81" spans="5:7">
      <c r="E81" s="52"/>
      <c r="F81" s="52"/>
      <c r="G81" s="52"/>
    </row>
    <row r="82" spans="5:7">
      <c r="E82" s="70"/>
      <c r="F82" s="70"/>
      <c r="G82" s="70"/>
    </row>
  </sheetData>
  <mergeCells count="4">
    <mergeCell ref="B1:AK2"/>
    <mergeCell ref="C5:C6"/>
    <mergeCell ref="C19:C20"/>
    <mergeCell ref="AL22:AO22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Roman,Normale"&amp;12&amp;A</oddHeader>
    <oddFooter>&amp;C&amp;"Times New Roman,Normale"&amp;12Pagina &amp;P</oddFooter>
  </headerFooter>
  <rowBreaks count="1" manualBreakCount="1">
    <brk id="43" max="16383" man="1"/>
  </rowBreaks>
  <colBreaks count="1" manualBreakCount="1">
    <brk id="3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AR43"/>
  <sheetViews>
    <sheetView topLeftCell="R1" zoomScale="70" zoomScaleNormal="70" workbookViewId="0">
      <selection activeCell="AI21" sqref="AI21"/>
    </sheetView>
  </sheetViews>
  <sheetFormatPr defaultRowHeight="12.75"/>
  <cols>
    <col min="1" max="2" width="6.42578125" customWidth="1"/>
    <col min="3" max="3" width="25.140625" customWidth="1"/>
    <col min="4" max="4" width="5.85546875" customWidth="1"/>
    <col min="5" max="5" width="10" customWidth="1"/>
    <col min="6" max="6" width="9" customWidth="1"/>
    <col min="7" max="7" width="11.28515625" customWidth="1"/>
    <col min="8" max="8" width="13.7109375" customWidth="1"/>
    <col min="9" max="9" width="16.28515625" customWidth="1"/>
    <col min="10" max="10" width="8.5703125" customWidth="1"/>
    <col min="11" max="11" width="13.42578125" customWidth="1"/>
    <col min="12" max="12" width="6.42578125" customWidth="1"/>
    <col min="13" max="14" width="9" customWidth="1"/>
    <col min="15" max="15" width="11" customWidth="1"/>
    <col min="16" max="16" width="12.7109375" customWidth="1"/>
    <col min="17" max="17" width="10" customWidth="1"/>
    <col min="18" max="18" width="10.42578125" customWidth="1"/>
    <col min="19" max="19" width="5.85546875" customWidth="1"/>
    <col min="20" max="20" width="9" customWidth="1"/>
    <col min="21" max="21" width="17.5703125" customWidth="1"/>
    <col min="22" max="22" width="6.7109375" customWidth="1"/>
    <col min="23" max="23" width="11" customWidth="1"/>
    <col min="24" max="24" width="6.7109375" customWidth="1"/>
    <col min="25" max="25" width="8.5703125" customWidth="1"/>
    <col min="26" max="26" width="8.7109375" customWidth="1"/>
    <col min="27" max="27" width="10.42578125" customWidth="1"/>
    <col min="28" max="28" width="8.5703125" customWidth="1"/>
    <col min="29" max="30" width="9.85546875" customWidth="1"/>
    <col min="31" max="31" width="9" customWidth="1"/>
    <col min="32" max="32" width="10.85546875" customWidth="1"/>
    <col min="33" max="33" width="8.7109375" customWidth="1"/>
    <col min="34" max="34" width="6.85546875" customWidth="1"/>
    <col min="35" max="35" width="10.85546875" customWidth="1"/>
    <col min="36" max="36" width="8.28515625" customWidth="1"/>
    <col min="37" max="37" width="6.42578125" customWidth="1"/>
    <col min="38" max="38" width="8" customWidth="1"/>
    <col min="39" max="39" width="7.42578125" customWidth="1"/>
    <col min="40" max="40" width="5.85546875" customWidth="1"/>
    <col min="41" max="41" width="7" customWidth="1"/>
    <col min="42" max="42" width="6.42578125" customWidth="1"/>
    <col min="43" max="43" width="5.85546875" customWidth="1"/>
    <col min="44" max="44" width="6.140625" customWidth="1"/>
    <col min="45" max="1025" width="8.5703125" customWidth="1"/>
  </cols>
  <sheetData>
    <row r="1" spans="1:37">
      <c r="B1" s="522" t="s">
        <v>105</v>
      </c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2"/>
      <c r="P1" s="522"/>
      <c r="Q1" s="522"/>
      <c r="R1" s="522"/>
      <c r="S1" s="522"/>
      <c r="T1" s="522"/>
      <c r="U1" s="522"/>
      <c r="V1" s="522"/>
      <c r="W1" s="522"/>
      <c r="X1" s="522"/>
      <c r="Y1" s="522"/>
      <c r="Z1" s="522"/>
      <c r="AA1" s="522"/>
      <c r="AB1" s="522"/>
      <c r="AC1" s="522"/>
      <c r="AD1" s="522"/>
      <c r="AE1" s="522"/>
      <c r="AF1" s="522"/>
      <c r="AG1" s="522"/>
      <c r="AH1" s="522"/>
      <c r="AI1" s="522"/>
      <c r="AJ1" s="522"/>
      <c r="AK1" s="522"/>
    </row>
    <row r="2" spans="1:37"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522"/>
      <c r="P2" s="522"/>
      <c r="Q2" s="522"/>
      <c r="R2" s="522"/>
      <c r="S2" s="522"/>
      <c r="T2" s="522"/>
      <c r="U2" s="522"/>
      <c r="V2" s="522"/>
      <c r="W2" s="522"/>
      <c r="X2" s="522"/>
      <c r="Y2" s="522"/>
      <c r="Z2" s="522"/>
      <c r="AA2" s="522"/>
      <c r="AB2" s="522"/>
      <c r="AC2" s="522"/>
      <c r="AD2" s="522"/>
      <c r="AE2" s="522"/>
      <c r="AF2" s="522"/>
      <c r="AG2" s="522"/>
      <c r="AH2" s="522"/>
      <c r="AI2" s="522"/>
      <c r="AJ2" s="522"/>
      <c r="AK2" s="522"/>
    </row>
    <row r="3" spans="1:37">
      <c r="B3" s="1"/>
      <c r="C3" s="2" t="s">
        <v>184</v>
      </c>
      <c r="D3" s="3"/>
      <c r="E3" s="4">
        <v>1</v>
      </c>
      <c r="F3" s="4">
        <v>2</v>
      </c>
      <c r="G3" s="4">
        <v>3</v>
      </c>
      <c r="H3" s="4">
        <v>4</v>
      </c>
      <c r="I3" s="4">
        <v>5</v>
      </c>
      <c r="J3" s="4">
        <v>6</v>
      </c>
      <c r="K3" s="4">
        <v>7</v>
      </c>
      <c r="L3" s="4">
        <v>8</v>
      </c>
      <c r="M3" s="4">
        <v>9</v>
      </c>
      <c r="N3" s="4">
        <v>10</v>
      </c>
      <c r="O3" s="4">
        <v>11</v>
      </c>
      <c r="P3" s="4">
        <v>12</v>
      </c>
      <c r="Q3" s="4">
        <v>13</v>
      </c>
      <c r="R3" s="4">
        <v>14</v>
      </c>
      <c r="S3" s="4">
        <v>15</v>
      </c>
      <c r="T3" s="4">
        <v>16</v>
      </c>
      <c r="U3" s="4">
        <v>17</v>
      </c>
      <c r="V3" s="4">
        <v>18</v>
      </c>
      <c r="W3" s="4">
        <v>19</v>
      </c>
      <c r="X3" s="4">
        <v>20</v>
      </c>
      <c r="Y3" s="4">
        <v>21</v>
      </c>
      <c r="Z3" s="4">
        <v>22</v>
      </c>
      <c r="AA3" s="4">
        <v>23</v>
      </c>
      <c r="AB3" s="4">
        <v>24</v>
      </c>
      <c r="AC3" s="4">
        <v>25</v>
      </c>
      <c r="AD3" s="4">
        <v>26</v>
      </c>
      <c r="AE3" s="4">
        <v>27</v>
      </c>
      <c r="AF3" s="4">
        <v>28</v>
      </c>
      <c r="AG3" s="5">
        <v>29</v>
      </c>
      <c r="AH3" s="5">
        <v>30</v>
      </c>
      <c r="AI3" s="6">
        <v>31</v>
      </c>
      <c r="AJ3" s="3"/>
      <c r="AK3" s="3"/>
    </row>
    <row r="4" spans="1:37">
      <c r="B4" s="1" t="s">
        <v>2</v>
      </c>
      <c r="C4" s="7" t="s">
        <v>3</v>
      </c>
      <c r="D4" s="8"/>
      <c r="E4" s="379" t="s">
        <v>4</v>
      </c>
      <c r="F4" s="10" t="s">
        <v>5</v>
      </c>
      <c r="G4" s="10" t="s">
        <v>6</v>
      </c>
      <c r="H4" s="10" t="s">
        <v>6</v>
      </c>
      <c r="I4" s="10" t="s">
        <v>7</v>
      </c>
      <c r="J4" s="11" t="s">
        <v>8</v>
      </c>
      <c r="K4" s="10" t="s">
        <v>9</v>
      </c>
      <c r="L4" s="379" t="s">
        <v>4</v>
      </c>
      <c r="M4" s="10" t="s">
        <v>5</v>
      </c>
      <c r="N4" s="10" t="s">
        <v>6</v>
      </c>
      <c r="O4" s="10" t="s">
        <v>6</v>
      </c>
      <c r="P4" s="10" t="s">
        <v>7</v>
      </c>
      <c r="Q4" s="11" t="s">
        <v>8</v>
      </c>
      <c r="R4" s="10" t="s">
        <v>9</v>
      </c>
      <c r="S4" s="379" t="s">
        <v>4</v>
      </c>
      <c r="T4" s="10" t="s">
        <v>5</v>
      </c>
      <c r="U4" s="10" t="s">
        <v>6</v>
      </c>
      <c r="V4" s="10" t="s">
        <v>6</v>
      </c>
      <c r="W4" s="10" t="s">
        <v>7</v>
      </c>
      <c r="X4" s="11" t="s">
        <v>8</v>
      </c>
      <c r="Y4" s="10" t="s">
        <v>9</v>
      </c>
      <c r="Z4" s="379" t="s">
        <v>4</v>
      </c>
      <c r="AA4" s="10" t="s">
        <v>5</v>
      </c>
      <c r="AB4" s="10" t="s">
        <v>6</v>
      </c>
      <c r="AC4" s="10" t="s">
        <v>6</v>
      </c>
      <c r="AD4" s="10" t="s">
        <v>7</v>
      </c>
      <c r="AE4" s="11" t="s">
        <v>8</v>
      </c>
      <c r="AF4" s="10" t="s">
        <v>9</v>
      </c>
      <c r="AG4" s="379" t="s">
        <v>4</v>
      </c>
      <c r="AH4" s="10" t="s">
        <v>5</v>
      </c>
      <c r="AI4" s="10" t="s">
        <v>6</v>
      </c>
      <c r="AJ4" s="81" t="s">
        <v>4</v>
      </c>
      <c r="AK4" s="14" t="s">
        <v>10</v>
      </c>
    </row>
    <row r="5" spans="1:37">
      <c r="B5" s="15"/>
      <c r="C5" s="523" t="s">
        <v>16</v>
      </c>
      <c r="D5" s="16" t="s">
        <v>12</v>
      </c>
      <c r="E5" s="17"/>
      <c r="F5" s="18"/>
      <c r="G5" s="18"/>
      <c r="H5" s="18"/>
      <c r="I5" s="18"/>
      <c r="J5" s="18"/>
      <c r="K5" s="18"/>
      <c r="L5" s="17"/>
      <c r="M5" s="18"/>
      <c r="N5" s="18"/>
      <c r="O5" s="18"/>
      <c r="P5" s="18"/>
      <c r="Q5" s="18"/>
      <c r="R5" s="18"/>
      <c r="S5" s="17"/>
      <c r="T5" s="18"/>
      <c r="U5" s="18"/>
      <c r="V5" s="18"/>
      <c r="W5" s="18"/>
      <c r="X5" s="18"/>
      <c r="Y5" s="18"/>
      <c r="Z5" s="17"/>
      <c r="AA5" s="18"/>
      <c r="AB5" s="18"/>
      <c r="AC5" s="18"/>
      <c r="AD5" s="18"/>
      <c r="AE5" s="18"/>
      <c r="AF5" s="18"/>
      <c r="AG5" s="17"/>
      <c r="AH5" s="18"/>
      <c r="AI5" s="18"/>
      <c r="AJ5" s="20"/>
      <c r="AK5" s="21"/>
    </row>
    <row r="6" spans="1:37">
      <c r="B6" s="22"/>
      <c r="C6" s="523"/>
      <c r="D6" s="23" t="s">
        <v>13</v>
      </c>
      <c r="E6" s="24"/>
      <c r="F6" s="25"/>
      <c r="G6" s="25"/>
      <c r="H6" s="25"/>
      <c r="I6" s="25"/>
      <c r="J6" s="25"/>
      <c r="K6" s="25"/>
      <c r="L6" s="24"/>
      <c r="M6" s="25"/>
      <c r="N6" s="25"/>
      <c r="O6" s="25"/>
      <c r="P6" s="25"/>
      <c r="Q6" s="25"/>
      <c r="R6" s="25"/>
      <c r="S6" s="24"/>
      <c r="T6" s="25"/>
      <c r="U6" s="25"/>
      <c r="V6" s="25"/>
      <c r="W6" s="25"/>
      <c r="X6" s="25"/>
      <c r="Y6" s="25"/>
      <c r="Z6" s="24"/>
      <c r="AA6" s="25"/>
      <c r="AB6" s="25"/>
      <c r="AC6" s="25"/>
      <c r="AD6" s="25"/>
      <c r="AE6" s="25"/>
      <c r="AF6" s="25"/>
      <c r="AG6" s="24"/>
      <c r="AH6" s="25"/>
      <c r="AI6" s="25"/>
      <c r="AJ6" s="27">
        <f>SUM(E6:Q6)</f>
        <v>0</v>
      </c>
      <c r="AK6" s="28">
        <f>SUM(E7:Q7)</f>
        <v>0</v>
      </c>
    </row>
    <row r="7" spans="1:37">
      <c r="A7" s="29"/>
      <c r="B7" s="30"/>
      <c r="C7" s="31">
        <f>SUM(AJ5:AK7)</f>
        <v>0</v>
      </c>
      <c r="D7" s="32" t="s">
        <v>14</v>
      </c>
      <c r="E7" s="33"/>
      <c r="F7" s="34"/>
      <c r="G7" s="34"/>
      <c r="H7" s="34"/>
      <c r="I7" s="34"/>
      <c r="J7" s="34"/>
      <c r="K7" s="34"/>
      <c r="L7" s="33"/>
      <c r="M7" s="36"/>
      <c r="N7" s="36"/>
      <c r="O7" s="34"/>
      <c r="P7" s="34"/>
      <c r="Q7" s="34"/>
      <c r="R7" s="34"/>
      <c r="S7" s="33"/>
      <c r="T7" s="36"/>
      <c r="U7" s="36"/>
      <c r="V7" s="34"/>
      <c r="W7" s="34"/>
      <c r="X7" s="34"/>
      <c r="Y7" s="34"/>
      <c r="Z7" s="37"/>
      <c r="AA7" s="34"/>
      <c r="AB7" s="36"/>
      <c r="AC7" s="34"/>
      <c r="AD7" s="34"/>
      <c r="AE7" s="36"/>
      <c r="AF7" s="34"/>
      <c r="AG7" s="37"/>
      <c r="AH7" s="34"/>
      <c r="AI7" s="36"/>
      <c r="AJ7" s="39"/>
      <c r="AK7" s="21"/>
    </row>
    <row r="8" spans="1:37">
      <c r="B8" s="15"/>
      <c r="C8" s="377" t="s">
        <v>16</v>
      </c>
      <c r="D8" s="16" t="s">
        <v>12</v>
      </c>
      <c r="E8" s="41"/>
      <c r="F8" s="18"/>
      <c r="G8" s="18"/>
      <c r="H8" s="18"/>
      <c r="I8" s="18"/>
      <c r="J8" s="18"/>
      <c r="K8" s="18"/>
      <c r="L8" s="41"/>
      <c r="M8" s="43"/>
      <c r="N8" s="43"/>
      <c r="O8" s="18"/>
      <c r="P8" s="18"/>
      <c r="Q8" s="18"/>
      <c r="R8" s="18"/>
      <c r="S8" s="41"/>
      <c r="T8" s="43"/>
      <c r="U8" s="43"/>
      <c r="V8" s="18"/>
      <c r="W8" s="18"/>
      <c r="X8" s="18"/>
      <c r="Y8" s="18"/>
      <c r="Z8" s="17"/>
      <c r="AA8" s="18"/>
      <c r="AB8" s="43"/>
      <c r="AC8" s="18"/>
      <c r="AD8" s="18"/>
      <c r="AE8" s="43"/>
      <c r="AF8" s="18"/>
      <c r="AG8" s="17"/>
      <c r="AH8" s="18"/>
      <c r="AI8" s="43"/>
      <c r="AJ8" s="20"/>
      <c r="AK8" s="21"/>
    </row>
    <row r="9" spans="1:37">
      <c r="B9" s="22"/>
      <c r="C9" s="378"/>
      <c r="D9" s="23" t="s">
        <v>13</v>
      </c>
      <c r="E9" s="24"/>
      <c r="F9" s="25"/>
      <c r="G9" s="25"/>
      <c r="H9" s="25"/>
      <c r="I9" s="25"/>
      <c r="J9" s="25"/>
      <c r="K9" s="25"/>
      <c r="L9" s="24"/>
      <c r="M9" s="25"/>
      <c r="N9" s="25"/>
      <c r="O9" s="25"/>
      <c r="P9" s="25"/>
      <c r="Q9" s="25"/>
      <c r="R9" s="25"/>
      <c r="S9" s="24"/>
      <c r="T9" s="25"/>
      <c r="U9" s="25"/>
      <c r="V9" s="25"/>
      <c r="W9" s="25"/>
      <c r="X9" s="25"/>
      <c r="Y9" s="25"/>
      <c r="Z9" s="24"/>
      <c r="AA9" s="25"/>
      <c r="AB9" s="25"/>
      <c r="AC9" s="25"/>
      <c r="AD9" s="25"/>
      <c r="AE9" s="25"/>
      <c r="AF9" s="25"/>
      <c r="AG9" s="24"/>
      <c r="AH9" s="25"/>
      <c r="AI9" s="25"/>
      <c r="AJ9" s="27">
        <f>SUM(E9:Q9)</f>
        <v>0</v>
      </c>
      <c r="AK9" s="28">
        <f>SUM(E10:Q10)</f>
        <v>0</v>
      </c>
    </row>
    <row r="10" spans="1:37">
      <c r="A10" s="29"/>
      <c r="B10" s="30"/>
      <c r="C10" s="31" t="s">
        <v>16</v>
      </c>
      <c r="D10" s="32" t="s">
        <v>14</v>
      </c>
      <c r="E10" s="33"/>
      <c r="F10" s="34"/>
      <c r="G10" s="34"/>
      <c r="H10" s="34"/>
      <c r="I10" s="34"/>
      <c r="J10" s="34"/>
      <c r="K10" s="34"/>
      <c r="L10" s="33"/>
      <c r="M10" s="36"/>
      <c r="N10" s="36"/>
      <c r="O10" s="34"/>
      <c r="P10" s="34"/>
      <c r="Q10" s="34"/>
      <c r="R10" s="34"/>
      <c r="S10" s="33"/>
      <c r="T10" s="36"/>
      <c r="U10" s="36"/>
      <c r="V10" s="34"/>
      <c r="W10" s="34"/>
      <c r="X10" s="34"/>
      <c r="Y10" s="34"/>
      <c r="Z10" s="37"/>
      <c r="AA10" s="34"/>
      <c r="AB10" s="36"/>
      <c r="AC10" s="34"/>
      <c r="AD10" s="34"/>
      <c r="AE10" s="36"/>
      <c r="AF10" s="34"/>
      <c r="AG10" s="37"/>
      <c r="AH10" s="34"/>
      <c r="AI10" s="36"/>
      <c r="AJ10" s="39"/>
      <c r="AK10" s="21"/>
    </row>
    <row r="11" spans="1:37">
      <c r="B11" s="15"/>
      <c r="C11" s="45"/>
      <c r="D11" s="16" t="s">
        <v>12</v>
      </c>
      <c r="E11" s="17"/>
      <c r="F11" s="18"/>
      <c r="G11" s="18"/>
      <c r="H11" s="18"/>
      <c r="I11" s="18"/>
      <c r="J11" s="18"/>
      <c r="K11" s="18"/>
      <c r="L11" s="17"/>
      <c r="M11" s="18"/>
      <c r="N11" s="18"/>
      <c r="O11" s="18"/>
      <c r="P11" s="18"/>
      <c r="Q11" s="18"/>
      <c r="R11" s="18"/>
      <c r="S11" s="17"/>
      <c r="T11" s="18"/>
      <c r="U11" s="18"/>
      <c r="V11" s="18"/>
      <c r="W11" s="18"/>
      <c r="X11" s="18"/>
      <c r="Y11" s="18"/>
      <c r="Z11" s="17"/>
      <c r="AA11" s="18"/>
      <c r="AB11" s="18"/>
      <c r="AC11" s="18"/>
      <c r="AD11" s="18"/>
      <c r="AE11" s="18"/>
      <c r="AF11" s="18"/>
      <c r="AG11" s="17"/>
      <c r="AH11" s="18"/>
      <c r="AI11" s="18"/>
      <c r="AJ11" s="20"/>
      <c r="AK11" s="21"/>
    </row>
    <row r="12" spans="1:37">
      <c r="A12" s="29"/>
      <c r="B12" s="30"/>
      <c r="C12" s="31" t="s">
        <v>23</v>
      </c>
      <c r="D12" s="32" t="s">
        <v>14</v>
      </c>
      <c r="E12" s="451"/>
      <c r="F12" s="49"/>
      <c r="G12" s="49"/>
      <c r="H12" s="36"/>
      <c r="I12" s="49"/>
      <c r="J12" s="49"/>
      <c r="K12" s="48"/>
      <c r="L12" s="451"/>
      <c r="M12" s="49"/>
      <c r="N12" s="49"/>
      <c r="O12" s="36"/>
      <c r="P12" s="36"/>
      <c r="Q12" s="36"/>
      <c r="R12" s="48"/>
      <c r="S12" s="451"/>
      <c r="T12" s="49"/>
      <c r="U12" s="49"/>
      <c r="V12" s="36"/>
      <c r="W12" s="36"/>
      <c r="X12" s="36"/>
      <c r="Y12" s="48"/>
      <c r="Z12" s="451"/>
      <c r="AA12" s="48"/>
      <c r="AB12" s="48"/>
      <c r="AC12" s="48"/>
      <c r="AD12" s="48"/>
      <c r="AE12" s="36"/>
      <c r="AF12" s="48"/>
      <c r="AG12" s="451"/>
      <c r="AH12" s="48"/>
      <c r="AI12" s="48"/>
      <c r="AJ12" s="39"/>
      <c r="AK12" s="21"/>
    </row>
    <row r="13" spans="1:37">
      <c r="C13" s="31" t="s">
        <v>23</v>
      </c>
      <c r="D13" s="66" t="s">
        <v>12</v>
      </c>
      <c r="E13" s="452"/>
      <c r="F13" s="52"/>
      <c r="G13" s="52"/>
      <c r="H13" s="52"/>
      <c r="I13" s="52"/>
      <c r="J13" s="52"/>
      <c r="K13" s="67"/>
      <c r="L13" s="452"/>
      <c r="M13" s="52"/>
      <c r="N13" s="52"/>
      <c r="O13" s="52"/>
      <c r="P13" s="52"/>
      <c r="Q13" s="52"/>
      <c r="R13" s="67"/>
      <c r="S13" s="452"/>
      <c r="T13" s="52"/>
      <c r="U13" s="52"/>
      <c r="V13" s="52"/>
      <c r="W13" s="52"/>
      <c r="X13" s="52"/>
      <c r="Y13" s="67"/>
      <c r="Z13" s="453"/>
      <c r="AA13" s="52"/>
      <c r="AB13" s="52"/>
      <c r="AC13" s="52"/>
      <c r="AD13" s="52"/>
      <c r="AE13" s="52"/>
      <c r="AF13" s="67"/>
      <c r="AG13" s="453"/>
      <c r="AH13" s="52"/>
      <c r="AI13" s="52"/>
      <c r="AJ13" s="20"/>
      <c r="AK13" s="21"/>
    </row>
    <row r="14" spans="1:37">
      <c r="C14" s="31" t="s">
        <v>23</v>
      </c>
      <c r="D14" s="69" t="s">
        <v>13</v>
      </c>
      <c r="E14" s="454"/>
      <c r="F14" s="70"/>
      <c r="G14" s="70"/>
      <c r="H14" s="70"/>
      <c r="I14" s="70"/>
      <c r="J14" s="70"/>
      <c r="K14" s="70"/>
      <c r="L14" s="454"/>
      <c r="M14" s="70"/>
      <c r="N14" s="70"/>
      <c r="O14" s="70"/>
      <c r="P14" s="70"/>
      <c r="Q14" s="70"/>
      <c r="R14" s="70"/>
      <c r="S14" s="454"/>
      <c r="T14" s="70"/>
      <c r="U14" s="70"/>
      <c r="V14" s="70"/>
      <c r="W14" s="70"/>
      <c r="X14" s="70"/>
      <c r="Y14" s="70"/>
      <c r="Z14" s="454"/>
      <c r="AA14" s="70"/>
      <c r="AB14" s="70"/>
      <c r="AC14" s="70"/>
      <c r="AD14" s="70"/>
      <c r="AE14" s="70"/>
      <c r="AF14" s="70"/>
      <c r="AG14" s="454"/>
      <c r="AH14" s="70"/>
      <c r="AI14" s="70"/>
      <c r="AJ14" s="72">
        <f>SUM(E14:Q14)</f>
        <v>0</v>
      </c>
      <c r="AK14" s="73">
        <f>SUM(E15:AI15)</f>
        <v>0</v>
      </c>
    </row>
    <row r="16" spans="1:37">
      <c r="B16" s="74"/>
      <c r="C16" s="75"/>
      <c r="D16" s="75"/>
      <c r="E16" s="75"/>
      <c r="F16" s="75"/>
      <c r="G16" s="75"/>
      <c r="H16" s="75"/>
      <c r="I16" s="75"/>
      <c r="J16" s="75"/>
      <c r="K16" s="75"/>
      <c r="L16" s="455" t="s">
        <v>185</v>
      </c>
      <c r="M16" s="455"/>
      <c r="N16" s="455"/>
      <c r="O16" s="455"/>
      <c r="P16" s="532" t="s">
        <v>186</v>
      </c>
      <c r="Q16" s="532"/>
      <c r="R16" s="532"/>
      <c r="S16" s="532"/>
      <c r="T16" s="532"/>
      <c r="U16" s="532"/>
      <c r="V16" s="532"/>
      <c r="W16" s="532"/>
      <c r="X16" s="532"/>
      <c r="Y16" s="532"/>
      <c r="Z16" s="532"/>
      <c r="AA16" s="532"/>
      <c r="AB16" s="532"/>
      <c r="AC16" s="532"/>
      <c r="AD16" s="533" t="s">
        <v>187</v>
      </c>
      <c r="AE16" s="533"/>
      <c r="AF16" s="533"/>
      <c r="AG16" s="533"/>
      <c r="AH16" s="533"/>
      <c r="AI16" s="533"/>
      <c r="AJ16" s="142"/>
      <c r="AK16" s="142"/>
    </row>
    <row r="17" spans="1:44">
      <c r="C17" s="2" t="s">
        <v>184</v>
      </c>
      <c r="D17" s="3"/>
      <c r="E17" s="4">
        <v>1</v>
      </c>
      <c r="F17" s="4">
        <v>2</v>
      </c>
      <c r="G17" s="4">
        <v>3</v>
      </c>
      <c r="H17" s="456">
        <v>4</v>
      </c>
      <c r="I17" s="4">
        <v>5</v>
      </c>
      <c r="J17" s="77">
        <v>6</v>
      </c>
      <c r="K17" s="456">
        <v>7</v>
      </c>
      <c r="L17" s="4">
        <v>8</v>
      </c>
      <c r="M17" s="4">
        <v>9</v>
      </c>
      <c r="N17" s="4">
        <v>10</v>
      </c>
      <c r="O17" s="4">
        <v>11</v>
      </c>
      <c r="P17" s="456">
        <v>12</v>
      </c>
      <c r="Q17" s="4">
        <v>13</v>
      </c>
      <c r="R17" s="4">
        <v>14</v>
      </c>
      <c r="S17" s="4">
        <v>15</v>
      </c>
      <c r="T17" s="4">
        <v>16</v>
      </c>
      <c r="U17" s="4">
        <v>17</v>
      </c>
      <c r="V17" s="4">
        <v>18</v>
      </c>
      <c r="W17" s="456">
        <v>19</v>
      </c>
      <c r="X17" s="4">
        <v>20</v>
      </c>
      <c r="Y17" s="4">
        <v>21</v>
      </c>
      <c r="Z17" s="4">
        <v>22</v>
      </c>
      <c r="AA17" s="4">
        <v>23</v>
      </c>
      <c r="AB17" s="4">
        <v>24</v>
      </c>
      <c r="AC17" s="4">
        <v>25</v>
      </c>
      <c r="AD17" s="4">
        <v>26</v>
      </c>
      <c r="AE17" s="4">
        <v>27</v>
      </c>
      <c r="AF17" s="4">
        <v>28</v>
      </c>
      <c r="AG17" s="5">
        <v>29</v>
      </c>
      <c r="AH17" s="5">
        <v>30</v>
      </c>
      <c r="AI17" s="6">
        <v>31</v>
      </c>
      <c r="AJ17" s="3"/>
      <c r="AK17" s="3"/>
      <c r="AL17" s="78">
        <v>1</v>
      </c>
      <c r="AM17" s="78">
        <v>2</v>
      </c>
      <c r="AN17" s="4">
        <v>3</v>
      </c>
      <c r="AO17" s="4">
        <v>4</v>
      </c>
      <c r="AP17" s="4">
        <v>5</v>
      </c>
      <c r="AQ17" s="4">
        <v>6</v>
      </c>
      <c r="AR17" s="4">
        <v>7</v>
      </c>
    </row>
    <row r="18" spans="1:44">
      <c r="B18" s="1" t="s">
        <v>2</v>
      </c>
      <c r="C18" s="79" t="s">
        <v>26</v>
      </c>
      <c r="D18" s="8"/>
      <c r="E18" s="379" t="s">
        <v>4</v>
      </c>
      <c r="F18" s="10" t="s">
        <v>5</v>
      </c>
      <c r="G18" s="10" t="s">
        <v>6</v>
      </c>
      <c r="H18" s="10" t="s">
        <v>6</v>
      </c>
      <c r="I18" s="10" t="s">
        <v>7</v>
      </c>
      <c r="J18" s="11" t="s">
        <v>8</v>
      </c>
      <c r="K18" s="10" t="s">
        <v>9</v>
      </c>
      <c r="L18" s="379" t="s">
        <v>4</v>
      </c>
      <c r="M18" s="10" t="s">
        <v>5</v>
      </c>
      <c r="N18" s="10" t="s">
        <v>6</v>
      </c>
      <c r="O18" s="10" t="s">
        <v>6</v>
      </c>
      <c r="P18" s="10" t="s">
        <v>7</v>
      </c>
      <c r="Q18" s="11" t="s">
        <v>8</v>
      </c>
      <c r="R18" s="10" t="s">
        <v>9</v>
      </c>
      <c r="S18" s="379" t="s">
        <v>4</v>
      </c>
      <c r="T18" s="10" t="s">
        <v>5</v>
      </c>
      <c r="U18" s="10" t="s">
        <v>6</v>
      </c>
      <c r="V18" s="10" t="s">
        <v>6</v>
      </c>
      <c r="W18" s="10" t="s">
        <v>7</v>
      </c>
      <c r="X18" s="11" t="s">
        <v>8</v>
      </c>
      <c r="Y18" s="10" t="s">
        <v>9</v>
      </c>
      <c r="Z18" s="379" t="s">
        <v>4</v>
      </c>
      <c r="AA18" s="10" t="s">
        <v>5</v>
      </c>
      <c r="AB18" s="10" t="s">
        <v>6</v>
      </c>
      <c r="AC18" s="10" t="s">
        <v>6</v>
      </c>
      <c r="AD18" s="10" t="s">
        <v>7</v>
      </c>
      <c r="AE18" s="11" t="s">
        <v>8</v>
      </c>
      <c r="AF18" s="10" t="s">
        <v>9</v>
      </c>
      <c r="AG18" s="379" t="s">
        <v>4</v>
      </c>
      <c r="AH18" s="10" t="s">
        <v>5</v>
      </c>
      <c r="AI18" s="10" t="s">
        <v>6</v>
      </c>
      <c r="AJ18" s="81" t="s">
        <v>4</v>
      </c>
      <c r="AK18" s="14" t="s">
        <v>10</v>
      </c>
      <c r="AL18" s="10" t="s">
        <v>6</v>
      </c>
      <c r="AM18" s="10" t="s">
        <v>7</v>
      </c>
      <c r="AN18" s="10" t="s">
        <v>8</v>
      </c>
      <c r="AO18" s="10" t="s">
        <v>9</v>
      </c>
      <c r="AP18" s="9" t="s">
        <v>4</v>
      </c>
      <c r="AQ18" s="80" t="s">
        <v>5</v>
      </c>
      <c r="AR18" s="11" t="s">
        <v>6</v>
      </c>
    </row>
    <row r="19" spans="1:44" ht="55.15" customHeight="1">
      <c r="B19" s="82"/>
      <c r="C19" s="524" t="s">
        <v>22</v>
      </c>
      <c r="D19" s="16" t="s">
        <v>12</v>
      </c>
      <c r="E19" s="457"/>
      <c r="F19" s="458"/>
      <c r="G19" s="52"/>
      <c r="H19" s="459" t="s">
        <v>16</v>
      </c>
      <c r="I19" s="460" t="s">
        <v>188</v>
      </c>
      <c r="J19" s="52"/>
      <c r="K19" s="52"/>
      <c r="L19" s="457"/>
      <c r="M19" s="461"/>
      <c r="N19" s="461"/>
      <c r="O19" s="461"/>
      <c r="P19" s="462"/>
      <c r="Q19" s="461"/>
      <c r="R19" s="217"/>
      <c r="S19" s="463"/>
      <c r="T19" s="217" t="s">
        <v>16</v>
      </c>
      <c r="U19" s="464" t="s">
        <v>189</v>
      </c>
      <c r="V19" s="217"/>
      <c r="W19" s="462" t="s">
        <v>190</v>
      </c>
      <c r="X19" s="217"/>
      <c r="Y19" s="458"/>
      <c r="Z19" s="465"/>
      <c r="AA19" s="390" t="s">
        <v>155</v>
      </c>
      <c r="AB19" s="461"/>
      <c r="AC19" s="466" t="s">
        <v>191</v>
      </c>
      <c r="AD19" s="462" t="s">
        <v>192</v>
      </c>
      <c r="AE19" s="461"/>
      <c r="AF19" s="458"/>
      <c r="AG19" s="465"/>
      <c r="AH19" s="217"/>
      <c r="AI19" s="467" t="s">
        <v>167</v>
      </c>
      <c r="AJ19" s="20"/>
      <c r="AK19" s="21"/>
      <c r="AL19" s="87" t="s">
        <v>31</v>
      </c>
      <c r="AM19" s="88"/>
      <c r="AN19" s="85"/>
      <c r="AP19" s="89"/>
      <c r="AQ19" s="87" t="s">
        <v>31</v>
      </c>
    </row>
    <row r="20" spans="1:44" ht="45" customHeight="1">
      <c r="B20" s="90"/>
      <c r="C20" s="524"/>
      <c r="D20" s="23" t="s">
        <v>13</v>
      </c>
      <c r="E20" s="468"/>
      <c r="F20" s="469"/>
      <c r="G20" s="469"/>
      <c r="H20" s="469"/>
      <c r="I20" s="462" t="s">
        <v>16</v>
      </c>
      <c r="K20" s="225"/>
      <c r="L20" s="468"/>
      <c r="M20" s="459" t="s">
        <v>193</v>
      </c>
      <c r="N20" s="383" t="s">
        <v>194</v>
      </c>
      <c r="O20" s="470" t="s">
        <v>195</v>
      </c>
      <c r="P20" s="471"/>
      <c r="Q20" s="218"/>
      <c r="R20" s="472"/>
      <c r="S20" s="473"/>
      <c r="T20" s="443" t="s">
        <v>196</v>
      </c>
      <c r="U20" s="469"/>
      <c r="V20" s="469"/>
      <c r="W20" s="92" t="s">
        <v>197</v>
      </c>
      <c r="X20" s="218"/>
      <c r="Z20" s="468"/>
      <c r="AA20" s="218"/>
      <c r="AB20" s="218"/>
      <c r="AC20" s="218"/>
      <c r="AD20" s="474" t="s">
        <v>198</v>
      </c>
      <c r="AE20" s="475" t="s">
        <v>199</v>
      </c>
      <c r="AF20" s="476"/>
      <c r="AG20" s="473"/>
      <c r="AH20" s="469"/>
      <c r="AI20" s="469"/>
      <c r="AJ20" s="27">
        <f>SUM(E20:Q20)</f>
        <v>0</v>
      </c>
      <c r="AK20" s="28">
        <f>SUM(E21:Q21)</f>
        <v>0</v>
      </c>
      <c r="AL20" s="94"/>
      <c r="AM20" s="88"/>
      <c r="AP20" s="89"/>
      <c r="AQ20" s="94"/>
      <c r="AR20" s="85"/>
    </row>
    <row r="21" spans="1:44" ht="55.15" customHeight="1">
      <c r="A21" s="29"/>
      <c r="B21" s="95"/>
      <c r="C21" s="96">
        <f>SUM(AJ19:AK21)</f>
        <v>0</v>
      </c>
      <c r="D21" s="32" t="s">
        <v>14</v>
      </c>
      <c r="E21" s="37"/>
      <c r="F21" s="477" t="s">
        <v>16</v>
      </c>
      <c r="G21" s="34"/>
      <c r="H21" s="459" t="s">
        <v>200</v>
      </c>
      <c r="I21" s="86" t="s">
        <v>171</v>
      </c>
      <c r="J21" s="438"/>
      <c r="K21" s="36"/>
      <c r="L21" s="37"/>
      <c r="M21" s="439" t="s">
        <v>16</v>
      </c>
      <c r="N21" s="478" t="s">
        <v>201</v>
      </c>
      <c r="O21" s="48"/>
      <c r="P21" s="479" t="s">
        <v>171</v>
      </c>
      <c r="Q21" s="36"/>
      <c r="R21" s="34"/>
      <c r="S21" s="441"/>
      <c r="T21" s="34"/>
      <c r="U21" s="480" t="s">
        <v>202</v>
      </c>
      <c r="V21" s="34"/>
      <c r="W21" s="86" t="s">
        <v>171</v>
      </c>
      <c r="X21" s="438"/>
      <c r="Y21" s="34"/>
      <c r="Z21" s="37"/>
      <c r="AA21" s="481"/>
      <c r="AB21" s="34"/>
      <c r="AC21" s="36"/>
      <c r="AD21" s="86" t="s">
        <v>171</v>
      </c>
      <c r="AE21" s="36"/>
      <c r="AF21" s="34"/>
      <c r="AG21" s="37"/>
      <c r="AH21" s="481"/>
      <c r="AI21" s="482" t="s">
        <v>203</v>
      </c>
      <c r="AJ21" s="27">
        <f>SUM(E21:Q21)</f>
        <v>0</v>
      </c>
      <c r="AK21" s="28">
        <f>SUM(E22:Q22)</f>
        <v>0</v>
      </c>
      <c r="AL21" s="99" t="s">
        <v>34</v>
      </c>
      <c r="AM21" s="88"/>
      <c r="AP21" s="89"/>
      <c r="AQ21" s="94"/>
    </row>
    <row r="22" spans="1:44">
      <c r="B22" s="82"/>
      <c r="C22" s="524" t="s">
        <v>16</v>
      </c>
      <c r="D22" s="16" t="s">
        <v>16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404"/>
      <c r="AK22" s="405"/>
      <c r="AL22" s="531" t="s">
        <v>204</v>
      </c>
      <c r="AM22" s="531"/>
      <c r="AN22" s="531"/>
      <c r="AO22" s="531"/>
      <c r="AP22" s="406"/>
      <c r="AQ22" s="406"/>
    </row>
    <row r="23" spans="1:44">
      <c r="B23" s="90"/>
      <c r="C23" s="524"/>
      <c r="D23" s="23" t="s">
        <v>13</v>
      </c>
      <c r="E23" s="25"/>
      <c r="F23" s="25">
        <v>7</v>
      </c>
      <c r="G23" s="25">
        <v>7</v>
      </c>
      <c r="H23" s="25">
        <v>7</v>
      </c>
      <c r="I23" s="25"/>
      <c r="J23" s="25">
        <v>4</v>
      </c>
      <c r="K23" s="25"/>
      <c r="L23" s="25"/>
      <c r="M23" s="25">
        <v>6</v>
      </c>
      <c r="N23" s="25">
        <v>6</v>
      </c>
      <c r="O23" s="25">
        <v>6</v>
      </c>
      <c r="P23" s="25"/>
      <c r="Q23" s="25">
        <v>6</v>
      </c>
      <c r="R23" s="25"/>
      <c r="S23" s="25"/>
      <c r="T23" s="25">
        <v>7</v>
      </c>
      <c r="U23" s="25">
        <v>7</v>
      </c>
      <c r="V23" s="25">
        <v>7</v>
      </c>
      <c r="W23" s="25"/>
      <c r="X23" s="25">
        <v>4</v>
      </c>
      <c r="Y23" s="25"/>
      <c r="Z23" s="25"/>
      <c r="AA23" s="25">
        <v>6</v>
      </c>
      <c r="AB23" s="25">
        <v>6</v>
      </c>
      <c r="AC23" s="25">
        <v>6</v>
      </c>
      <c r="AD23" s="25"/>
      <c r="AE23" s="25">
        <v>6</v>
      </c>
      <c r="AF23" s="25"/>
      <c r="AG23" s="25"/>
      <c r="AH23" s="25">
        <v>7</v>
      </c>
      <c r="AI23" s="25">
        <v>7</v>
      </c>
      <c r="AJ23" s="27">
        <f t="shared" ref="AJ23:AJ30" si="0">SUM(E23:AI23)</f>
        <v>112</v>
      </c>
      <c r="AK23" s="28">
        <f>SUM(E24:AI24)</f>
        <v>6</v>
      </c>
      <c r="AL23" s="107"/>
      <c r="AM23" s="78" t="s">
        <v>35</v>
      </c>
      <c r="AN23" s="78" t="s">
        <v>133</v>
      </c>
      <c r="AO23" s="78" t="s">
        <v>134</v>
      </c>
      <c r="AP23" s="89"/>
      <c r="AQ23" s="94"/>
    </row>
    <row r="24" spans="1:44">
      <c r="A24" s="29"/>
      <c r="B24" s="95"/>
      <c r="C24" s="96">
        <f>SUM(AJ22:AK24)</f>
        <v>124</v>
      </c>
      <c r="D24" s="32" t="s">
        <v>14</v>
      </c>
      <c r="E24" s="34"/>
      <c r="F24" s="36"/>
      <c r="G24" s="34"/>
      <c r="H24" s="36"/>
      <c r="I24" s="36"/>
      <c r="J24" s="36">
        <v>3</v>
      </c>
      <c r="K24" s="34"/>
      <c r="L24" s="34"/>
      <c r="M24" s="34"/>
      <c r="N24" s="34"/>
      <c r="O24" s="36"/>
      <c r="P24" s="36"/>
      <c r="Q24" s="36"/>
      <c r="R24" s="34"/>
      <c r="S24" s="34"/>
      <c r="T24" s="34"/>
      <c r="U24" s="34"/>
      <c r="V24" s="34"/>
      <c r="W24" s="34"/>
      <c r="X24" s="36">
        <v>3</v>
      </c>
      <c r="Y24" s="34"/>
      <c r="Z24" s="34"/>
      <c r="AA24" s="36"/>
      <c r="AB24" s="34"/>
      <c r="AC24" s="36"/>
      <c r="AD24" s="36"/>
      <c r="AE24" s="36"/>
      <c r="AF24" s="34"/>
      <c r="AG24" s="34"/>
      <c r="AH24" s="36"/>
      <c r="AI24" s="34"/>
      <c r="AJ24" s="27">
        <f t="shared" si="0"/>
        <v>6</v>
      </c>
      <c r="AK24" s="21"/>
      <c r="AL24" s="94" t="s">
        <v>142</v>
      </c>
      <c r="AM24">
        <v>117.98</v>
      </c>
      <c r="AN24">
        <v>0.98</v>
      </c>
      <c r="AO24">
        <v>0.99</v>
      </c>
      <c r="AP24" s="448"/>
      <c r="AQ24" s="94"/>
    </row>
    <row r="25" spans="1:44">
      <c r="A25" s="29"/>
      <c r="B25" s="95"/>
      <c r="C25" s="96"/>
      <c r="D25" s="32" t="s">
        <v>135</v>
      </c>
      <c r="E25" s="34"/>
      <c r="F25" s="36">
        <v>1</v>
      </c>
      <c r="G25" s="34">
        <v>1</v>
      </c>
      <c r="H25" s="36">
        <v>1</v>
      </c>
      <c r="I25" s="36"/>
      <c r="J25" s="36">
        <v>1</v>
      </c>
      <c r="K25" s="34"/>
      <c r="L25" s="34"/>
      <c r="M25" s="34">
        <v>2</v>
      </c>
      <c r="N25" s="34">
        <v>2</v>
      </c>
      <c r="O25" s="36">
        <v>2</v>
      </c>
      <c r="P25" s="36"/>
      <c r="Q25" s="36">
        <v>2</v>
      </c>
      <c r="R25" s="34"/>
      <c r="S25" s="34"/>
      <c r="T25" s="34">
        <v>1</v>
      </c>
      <c r="U25" s="34">
        <v>1</v>
      </c>
      <c r="V25" s="34">
        <v>1</v>
      </c>
      <c r="W25" s="34"/>
      <c r="X25" s="36">
        <v>1</v>
      </c>
      <c r="Y25" s="34"/>
      <c r="Z25" s="34"/>
      <c r="AA25" s="36"/>
      <c r="AB25" s="34"/>
      <c r="AC25" s="36"/>
      <c r="AD25" s="36"/>
      <c r="AE25" s="36"/>
      <c r="AF25" s="34"/>
      <c r="AG25" s="34"/>
      <c r="AH25" s="36">
        <v>1</v>
      </c>
      <c r="AI25" s="34">
        <v>1</v>
      </c>
      <c r="AJ25" s="27">
        <f t="shared" si="0"/>
        <v>18</v>
      </c>
      <c r="AK25" s="21"/>
      <c r="AL25" s="94" t="s">
        <v>136</v>
      </c>
      <c r="AM25">
        <v>14.66</v>
      </c>
      <c r="AN25">
        <v>2.66</v>
      </c>
      <c r="AO25">
        <v>3.33</v>
      </c>
      <c r="AP25" s="448"/>
      <c r="AQ25" s="94"/>
    </row>
    <row r="26" spans="1:44">
      <c r="A26" s="29"/>
      <c r="B26" s="95"/>
      <c r="C26" s="96"/>
      <c r="D26" s="32" t="s">
        <v>137</v>
      </c>
      <c r="E26" s="34"/>
      <c r="F26" s="36">
        <v>-8</v>
      </c>
      <c r="G26" s="34">
        <v>-8</v>
      </c>
      <c r="H26" s="36">
        <v>-8</v>
      </c>
      <c r="I26" s="36">
        <v>-8</v>
      </c>
      <c r="J26" s="36">
        <v>-8</v>
      </c>
      <c r="K26" s="34"/>
      <c r="L26" s="34"/>
      <c r="M26" s="34">
        <v>-8</v>
      </c>
      <c r="N26" s="34">
        <v>-8</v>
      </c>
      <c r="O26" s="36">
        <v>-8</v>
      </c>
      <c r="P26" s="36">
        <v>-8</v>
      </c>
      <c r="Q26" s="36">
        <v>-8</v>
      </c>
      <c r="R26" s="34"/>
      <c r="S26" s="34"/>
      <c r="T26" s="34">
        <v>-8</v>
      </c>
      <c r="U26" s="34">
        <v>-8</v>
      </c>
      <c r="V26" s="34">
        <v>-8</v>
      </c>
      <c r="W26" s="34">
        <v>-8</v>
      </c>
      <c r="X26" s="36">
        <v>-8</v>
      </c>
      <c r="Y26" s="34"/>
      <c r="Z26" s="34"/>
      <c r="AA26" s="36">
        <v>-8</v>
      </c>
      <c r="AB26" s="34">
        <v>-8</v>
      </c>
      <c r="AC26" s="36">
        <v>-8</v>
      </c>
      <c r="AD26" s="36">
        <v>-8</v>
      </c>
      <c r="AE26" s="36">
        <v>-8</v>
      </c>
      <c r="AF26" s="34"/>
      <c r="AG26" s="34"/>
      <c r="AH26" s="36">
        <v>-8</v>
      </c>
      <c r="AI26" s="34">
        <v>-8</v>
      </c>
      <c r="AJ26" s="483">
        <f t="shared" si="0"/>
        <v>-176</v>
      </c>
      <c r="AK26" s="21">
        <f>SUM(AJ23:AJ32)</f>
        <v>0</v>
      </c>
      <c r="AL26" s="410" t="s">
        <v>138</v>
      </c>
      <c r="AM26" s="174">
        <v>-40</v>
      </c>
      <c r="AN26" s="174">
        <v>0</v>
      </c>
      <c r="AO26" s="174">
        <v>0</v>
      </c>
      <c r="AP26" s="448"/>
      <c r="AQ26" s="94"/>
    </row>
    <row r="27" spans="1:44">
      <c r="A27" s="29"/>
      <c r="B27" s="95"/>
      <c r="C27" s="96"/>
      <c r="D27" s="32" t="s">
        <v>139</v>
      </c>
      <c r="E27" s="34"/>
      <c r="F27" s="36"/>
      <c r="G27" s="34"/>
      <c r="H27" s="36"/>
      <c r="I27" s="36"/>
      <c r="J27" s="36"/>
      <c r="K27" s="34"/>
      <c r="L27" s="34"/>
      <c r="M27" s="34"/>
      <c r="N27" s="34"/>
      <c r="O27" s="36"/>
      <c r="P27" s="36"/>
      <c r="Q27" s="36"/>
      <c r="R27" s="34"/>
      <c r="S27" s="34"/>
      <c r="T27" s="34"/>
      <c r="U27" s="34"/>
      <c r="V27" s="34"/>
      <c r="W27" s="34"/>
      <c r="X27" s="36"/>
      <c r="Y27" s="34"/>
      <c r="Z27" s="34"/>
      <c r="AA27" s="36"/>
      <c r="AB27" s="34"/>
      <c r="AC27" s="36"/>
      <c r="AD27" s="36"/>
      <c r="AE27" s="36"/>
      <c r="AF27" s="34"/>
      <c r="AG27" s="34"/>
      <c r="AH27" s="36"/>
      <c r="AI27" s="34"/>
      <c r="AJ27" s="27">
        <f t="shared" si="0"/>
        <v>0</v>
      </c>
      <c r="AK27" s="21"/>
      <c r="AL27" s="107" t="s">
        <v>181</v>
      </c>
      <c r="AM27">
        <f>SUM(AM24:AM26)</f>
        <v>92.640000000000015</v>
      </c>
      <c r="AN27">
        <f>SUM(AN24:AN26)</f>
        <v>3.64</v>
      </c>
      <c r="AO27">
        <f>SUM(AO24:AO26)</f>
        <v>4.32</v>
      </c>
      <c r="AP27" s="89"/>
      <c r="AQ27" s="94"/>
    </row>
    <row r="28" spans="1:44">
      <c r="A28" s="29"/>
      <c r="B28" s="95"/>
      <c r="C28" s="96"/>
      <c r="D28" s="16" t="s">
        <v>141</v>
      </c>
      <c r="E28" s="34"/>
      <c r="F28" s="36"/>
      <c r="G28" s="34"/>
      <c r="H28" s="36"/>
      <c r="I28" s="484">
        <v>8</v>
      </c>
      <c r="J28" s="36"/>
      <c r="K28" s="34"/>
      <c r="L28" s="34"/>
      <c r="M28" s="34"/>
      <c r="N28" s="34"/>
      <c r="O28" s="36"/>
      <c r="P28" s="484">
        <v>8</v>
      </c>
      <c r="Q28" s="36"/>
      <c r="R28" s="34"/>
      <c r="S28" s="34"/>
      <c r="T28" s="34"/>
      <c r="U28" s="34"/>
      <c r="V28" s="34"/>
      <c r="W28" s="485">
        <v>8</v>
      </c>
      <c r="X28" s="36"/>
      <c r="Y28" s="34"/>
      <c r="Z28" s="34"/>
      <c r="AA28" s="484">
        <v>2</v>
      </c>
      <c r="AB28" s="485">
        <v>2</v>
      </c>
      <c r="AC28" s="484">
        <v>2</v>
      </c>
      <c r="AD28" s="484">
        <v>8</v>
      </c>
      <c r="AE28" s="484">
        <v>2</v>
      </c>
      <c r="AF28" s="34"/>
      <c r="AG28" s="34"/>
      <c r="AH28" s="36"/>
      <c r="AI28" s="34"/>
      <c r="AJ28" s="411">
        <f t="shared" si="0"/>
        <v>40</v>
      </c>
      <c r="AK28" s="21"/>
      <c r="AL28" s="94" t="s">
        <v>182</v>
      </c>
      <c r="AM28" t="s">
        <v>16</v>
      </c>
      <c r="AP28" s="89"/>
      <c r="AQ28" s="94"/>
    </row>
    <row r="29" spans="1:44">
      <c r="A29" s="29"/>
      <c r="B29" s="95"/>
      <c r="C29" s="96"/>
      <c r="D29" s="32" t="s">
        <v>31</v>
      </c>
      <c r="E29" s="34"/>
      <c r="F29" s="36" t="s">
        <v>16</v>
      </c>
      <c r="G29" s="34"/>
      <c r="H29" s="36"/>
      <c r="I29" s="36"/>
      <c r="J29" s="36"/>
      <c r="K29" s="34"/>
      <c r="L29" s="34"/>
      <c r="M29" s="34"/>
      <c r="N29" s="34"/>
      <c r="O29" s="36"/>
      <c r="P29" s="36"/>
      <c r="Q29" s="36"/>
      <c r="R29" s="34"/>
      <c r="S29" s="34"/>
      <c r="T29" s="34"/>
      <c r="U29" s="34"/>
      <c r="V29" s="34"/>
      <c r="W29" s="34"/>
      <c r="X29" s="36"/>
      <c r="Y29" s="34"/>
      <c r="Z29" s="34"/>
      <c r="AA29" s="36"/>
      <c r="AB29" s="34"/>
      <c r="AC29" s="36"/>
      <c r="AD29" s="36"/>
      <c r="AE29" s="36"/>
      <c r="AF29" s="34"/>
      <c r="AG29" s="34"/>
      <c r="AH29" s="36"/>
      <c r="AI29" s="34"/>
      <c r="AJ29" s="27">
        <f t="shared" si="0"/>
        <v>0</v>
      </c>
      <c r="AK29" s="21"/>
      <c r="AL29" s="94" t="s">
        <v>183</v>
      </c>
      <c r="AM29" t="s">
        <v>16</v>
      </c>
      <c r="AP29" s="89"/>
      <c r="AQ29" s="94"/>
    </row>
    <row r="30" spans="1:44">
      <c r="A30" s="29"/>
      <c r="B30" s="95"/>
      <c r="C30" s="96"/>
      <c r="D30" s="32" t="s">
        <v>29</v>
      </c>
      <c r="E30" s="34"/>
      <c r="F30" s="36"/>
      <c r="G30" s="34"/>
      <c r="H30" s="36"/>
      <c r="I30" s="36"/>
      <c r="J30" s="36"/>
      <c r="K30" s="34"/>
      <c r="L30" s="34"/>
      <c r="M30" s="34"/>
      <c r="N30" s="34"/>
      <c r="O30" s="36"/>
      <c r="P30" s="36"/>
      <c r="Q30" s="36"/>
      <c r="R30" s="34"/>
      <c r="S30" s="34"/>
      <c r="T30" s="34"/>
      <c r="U30" s="34"/>
      <c r="V30" s="34"/>
      <c r="W30" s="34"/>
      <c r="X30" s="36"/>
      <c r="Y30" s="34"/>
      <c r="Z30" s="34"/>
      <c r="AA30" s="36"/>
      <c r="AB30" s="34"/>
      <c r="AC30" s="36"/>
      <c r="AD30" s="36"/>
      <c r="AE30" s="36"/>
      <c r="AF30" s="34"/>
      <c r="AG30" s="34"/>
      <c r="AH30" s="36"/>
      <c r="AI30" s="34"/>
      <c r="AJ30" s="27">
        <f t="shared" si="0"/>
        <v>0</v>
      </c>
      <c r="AK30" s="21"/>
      <c r="AL30" s="94"/>
      <c r="AP30" s="89"/>
      <c r="AQ30" s="94"/>
    </row>
    <row r="34" spans="1:39">
      <c r="A34" s="109" t="s">
        <v>4</v>
      </c>
      <c r="B34" s="110" t="s">
        <v>10</v>
      </c>
      <c r="C34" s="111" t="s">
        <v>36</v>
      </c>
      <c r="D34" s="112"/>
      <c r="E34" s="113"/>
      <c r="F34" s="113"/>
      <c r="G34" s="113"/>
      <c r="H34" s="112"/>
      <c r="I34" s="112"/>
      <c r="J34" s="112"/>
      <c r="K34" s="112"/>
      <c r="L34" s="113"/>
      <c r="M34" s="113"/>
      <c r="N34" s="113"/>
      <c r="O34" s="112"/>
      <c r="P34" s="112"/>
      <c r="Q34" s="112"/>
      <c r="R34" s="112"/>
      <c r="S34" s="113"/>
      <c r="T34" s="113"/>
      <c r="U34" s="113"/>
      <c r="V34" s="112"/>
      <c r="W34" s="112"/>
      <c r="X34" s="112"/>
      <c r="Y34" s="112"/>
      <c r="Z34" s="113"/>
      <c r="AA34" s="113"/>
      <c r="AB34" s="113"/>
      <c r="AC34" s="112"/>
      <c r="AD34" s="112"/>
      <c r="AE34" s="112"/>
      <c r="AF34" s="112"/>
      <c r="AG34" s="113"/>
      <c r="AH34" s="113"/>
      <c r="AI34" s="113"/>
      <c r="AJ34" s="114"/>
      <c r="AK34" s="114"/>
    </row>
    <row r="35" spans="1:39">
      <c r="A35" s="115">
        <v>4</v>
      </c>
      <c r="B35" s="116"/>
      <c r="C35" s="117" t="s">
        <v>37</v>
      </c>
      <c r="D35" s="118" t="s">
        <v>6</v>
      </c>
      <c r="E35" s="126">
        <f t="shared" ref="E35:AI35" si="1">COUNTIF(E32:E32,$D$35)</f>
        <v>0</v>
      </c>
      <c r="F35" s="126">
        <f t="shared" si="1"/>
        <v>0</v>
      </c>
      <c r="G35" s="126">
        <f t="shared" si="1"/>
        <v>0</v>
      </c>
      <c r="H35" s="126">
        <f t="shared" si="1"/>
        <v>0</v>
      </c>
      <c r="I35" s="126">
        <f t="shared" si="1"/>
        <v>0</v>
      </c>
      <c r="J35" s="126">
        <f t="shared" si="1"/>
        <v>0</v>
      </c>
      <c r="K35" s="126">
        <f t="shared" si="1"/>
        <v>0</v>
      </c>
      <c r="L35" s="126">
        <f t="shared" si="1"/>
        <v>0</v>
      </c>
      <c r="M35" s="126">
        <f t="shared" si="1"/>
        <v>0</v>
      </c>
      <c r="N35" s="126">
        <f t="shared" si="1"/>
        <v>0</v>
      </c>
      <c r="O35" s="126">
        <f t="shared" si="1"/>
        <v>0</v>
      </c>
      <c r="P35" s="126">
        <f t="shared" si="1"/>
        <v>0</v>
      </c>
      <c r="Q35" s="126">
        <f t="shared" si="1"/>
        <v>0</v>
      </c>
      <c r="R35" s="126">
        <f t="shared" si="1"/>
        <v>0</v>
      </c>
      <c r="S35" s="126">
        <f t="shared" si="1"/>
        <v>0</v>
      </c>
      <c r="T35" s="126">
        <f t="shared" si="1"/>
        <v>0</v>
      </c>
      <c r="U35" s="126">
        <f t="shared" si="1"/>
        <v>0</v>
      </c>
      <c r="V35" s="126">
        <f t="shared" si="1"/>
        <v>0</v>
      </c>
      <c r="W35" s="126">
        <f t="shared" si="1"/>
        <v>0</v>
      </c>
      <c r="X35" s="126">
        <f t="shared" si="1"/>
        <v>0</v>
      </c>
      <c r="Y35" s="126">
        <f t="shared" si="1"/>
        <v>0</v>
      </c>
      <c r="Z35" s="126">
        <f t="shared" si="1"/>
        <v>0</v>
      </c>
      <c r="AA35" s="126">
        <f t="shared" si="1"/>
        <v>0</v>
      </c>
      <c r="AB35" s="126">
        <f t="shared" si="1"/>
        <v>0</v>
      </c>
      <c r="AC35" s="126">
        <f t="shared" si="1"/>
        <v>0</v>
      </c>
      <c r="AD35" s="126">
        <f t="shared" si="1"/>
        <v>0</v>
      </c>
      <c r="AE35" s="126">
        <f t="shared" si="1"/>
        <v>0</v>
      </c>
      <c r="AF35" s="126">
        <f t="shared" si="1"/>
        <v>0</v>
      </c>
      <c r="AG35" s="126">
        <f t="shared" si="1"/>
        <v>0</v>
      </c>
      <c r="AH35" s="126">
        <f t="shared" si="1"/>
        <v>0</v>
      </c>
      <c r="AI35" s="126">
        <f t="shared" si="1"/>
        <v>0</v>
      </c>
      <c r="AJ35" s="120"/>
      <c r="AK35" s="120"/>
      <c r="AM35" s="121"/>
    </row>
    <row r="36" spans="1:39">
      <c r="A36" s="122">
        <v>4</v>
      </c>
      <c r="B36" s="123"/>
      <c r="C36" s="124" t="s">
        <v>38</v>
      </c>
      <c r="D36" s="125" t="s">
        <v>39</v>
      </c>
      <c r="E36" s="126">
        <f t="shared" ref="E36:AI36" si="2">COUNTIF(E33:E33,$D$36)</f>
        <v>0</v>
      </c>
      <c r="F36" s="126">
        <f t="shared" si="2"/>
        <v>0</v>
      </c>
      <c r="G36" s="126">
        <f t="shared" si="2"/>
        <v>0</v>
      </c>
      <c r="H36" s="126">
        <f t="shared" si="2"/>
        <v>0</v>
      </c>
      <c r="I36" s="126">
        <f t="shared" si="2"/>
        <v>0</v>
      </c>
      <c r="J36" s="126">
        <f t="shared" si="2"/>
        <v>0</v>
      </c>
      <c r="K36" s="126">
        <f t="shared" si="2"/>
        <v>0</v>
      </c>
      <c r="L36" s="126">
        <f t="shared" si="2"/>
        <v>0</v>
      </c>
      <c r="M36" s="126">
        <f t="shared" si="2"/>
        <v>0</v>
      </c>
      <c r="N36" s="126">
        <f t="shared" si="2"/>
        <v>0</v>
      </c>
      <c r="O36" s="126">
        <f t="shared" si="2"/>
        <v>0</v>
      </c>
      <c r="P36" s="126">
        <f t="shared" si="2"/>
        <v>0</v>
      </c>
      <c r="Q36" s="126">
        <f t="shared" si="2"/>
        <v>0</v>
      </c>
      <c r="R36" s="126">
        <f t="shared" si="2"/>
        <v>0</v>
      </c>
      <c r="S36" s="126">
        <f t="shared" si="2"/>
        <v>0</v>
      </c>
      <c r="T36" s="126">
        <f t="shared" si="2"/>
        <v>0</v>
      </c>
      <c r="U36" s="126">
        <f t="shared" si="2"/>
        <v>0</v>
      </c>
      <c r="V36" s="126">
        <f t="shared" si="2"/>
        <v>0</v>
      </c>
      <c r="W36" s="126">
        <f t="shared" si="2"/>
        <v>0</v>
      </c>
      <c r="X36" s="126">
        <f t="shared" si="2"/>
        <v>0</v>
      </c>
      <c r="Y36" s="126">
        <f t="shared" si="2"/>
        <v>0</v>
      </c>
      <c r="Z36" s="126">
        <f t="shared" si="2"/>
        <v>0</v>
      </c>
      <c r="AA36" s="126">
        <f t="shared" si="2"/>
        <v>0</v>
      </c>
      <c r="AB36" s="126">
        <f t="shared" si="2"/>
        <v>0</v>
      </c>
      <c r="AC36" s="126">
        <f t="shared" si="2"/>
        <v>0</v>
      </c>
      <c r="AD36" s="126">
        <f t="shared" si="2"/>
        <v>0</v>
      </c>
      <c r="AE36" s="126">
        <f t="shared" si="2"/>
        <v>0</v>
      </c>
      <c r="AF36" s="126">
        <f t="shared" si="2"/>
        <v>0</v>
      </c>
      <c r="AG36" s="126">
        <f t="shared" si="2"/>
        <v>0</v>
      </c>
      <c r="AH36" s="126">
        <f t="shared" si="2"/>
        <v>0</v>
      </c>
      <c r="AI36" s="126">
        <f t="shared" si="2"/>
        <v>0</v>
      </c>
      <c r="AJ36" s="120"/>
      <c r="AK36" s="120"/>
      <c r="AM36" s="127"/>
    </row>
    <row r="37" spans="1:39">
      <c r="B37" s="1"/>
      <c r="C37" s="128"/>
      <c r="AM37" s="129"/>
    </row>
    <row r="38" spans="1:39">
      <c r="A38" s="130" t="s">
        <v>40</v>
      </c>
      <c r="B38" s="131"/>
      <c r="C38" s="132">
        <f>SUM(AJ23)</f>
        <v>112</v>
      </c>
      <c r="D38" s="133"/>
      <c r="E38" s="134">
        <f t="shared" ref="E38:AI38" si="3">SUM(E19:E21)</f>
        <v>0</v>
      </c>
      <c r="F38" s="134">
        <f t="shared" si="3"/>
        <v>0</v>
      </c>
      <c r="G38" s="134">
        <f t="shared" si="3"/>
        <v>0</v>
      </c>
      <c r="H38" s="134">
        <f t="shared" si="3"/>
        <v>0</v>
      </c>
      <c r="I38" s="134">
        <f t="shared" si="3"/>
        <v>0</v>
      </c>
      <c r="J38" s="134">
        <f t="shared" si="3"/>
        <v>0</v>
      </c>
      <c r="K38" s="134">
        <f t="shared" si="3"/>
        <v>0</v>
      </c>
      <c r="L38" s="134">
        <f t="shared" si="3"/>
        <v>0</v>
      </c>
      <c r="M38" s="134">
        <f t="shared" si="3"/>
        <v>0</v>
      </c>
      <c r="N38" s="134">
        <f t="shared" si="3"/>
        <v>0</v>
      </c>
      <c r="O38" s="134">
        <f t="shared" si="3"/>
        <v>0</v>
      </c>
      <c r="P38" s="134">
        <f t="shared" si="3"/>
        <v>0</v>
      </c>
      <c r="Q38" s="134">
        <f t="shared" si="3"/>
        <v>0</v>
      </c>
      <c r="R38" s="134">
        <f t="shared" si="3"/>
        <v>0</v>
      </c>
      <c r="S38" s="134">
        <f t="shared" si="3"/>
        <v>0</v>
      </c>
      <c r="T38" s="134">
        <f t="shared" si="3"/>
        <v>0</v>
      </c>
      <c r="U38" s="134">
        <f t="shared" si="3"/>
        <v>0</v>
      </c>
      <c r="V38" s="134">
        <f t="shared" si="3"/>
        <v>0</v>
      </c>
      <c r="W38" s="134">
        <f t="shared" si="3"/>
        <v>0</v>
      </c>
      <c r="X38" s="134">
        <f t="shared" si="3"/>
        <v>0</v>
      </c>
      <c r="Y38" s="134">
        <f t="shared" si="3"/>
        <v>0</v>
      </c>
      <c r="Z38" s="134">
        <f t="shared" si="3"/>
        <v>0</v>
      </c>
      <c r="AA38" s="134">
        <f t="shared" si="3"/>
        <v>0</v>
      </c>
      <c r="AB38" s="134">
        <f t="shared" si="3"/>
        <v>0</v>
      </c>
      <c r="AC38" s="134">
        <f t="shared" si="3"/>
        <v>0</v>
      </c>
      <c r="AD38" s="134">
        <f t="shared" si="3"/>
        <v>0</v>
      </c>
      <c r="AE38" s="134">
        <f t="shared" si="3"/>
        <v>0</v>
      </c>
      <c r="AF38" s="134">
        <f t="shared" si="3"/>
        <v>0</v>
      </c>
      <c r="AG38" s="134">
        <f t="shared" si="3"/>
        <v>0</v>
      </c>
      <c r="AH38" s="134">
        <f t="shared" si="3"/>
        <v>0</v>
      </c>
      <c r="AI38" s="134">
        <f t="shared" si="3"/>
        <v>0</v>
      </c>
      <c r="AJ38" s="135">
        <f>SUM(E38:AI38)</f>
        <v>0</v>
      </c>
      <c r="AK38" s="136" t="s">
        <v>41</v>
      </c>
      <c r="AM38" s="137"/>
    </row>
    <row r="39" spans="1:39">
      <c r="A39" s="138" t="s">
        <v>42</v>
      </c>
      <c r="B39" s="139"/>
      <c r="C39" s="132">
        <f>SUM(AK23)</f>
        <v>6</v>
      </c>
      <c r="D39" s="133"/>
      <c r="E39" s="140">
        <f t="shared" ref="E39:AI39" si="4">IF(E38=0,1,"ERRORE")</f>
        <v>1</v>
      </c>
      <c r="F39" s="140">
        <f t="shared" si="4"/>
        <v>1</v>
      </c>
      <c r="G39" s="140">
        <f t="shared" si="4"/>
        <v>1</v>
      </c>
      <c r="H39" s="140">
        <f t="shared" si="4"/>
        <v>1</v>
      </c>
      <c r="I39" s="140">
        <f t="shared" si="4"/>
        <v>1</v>
      </c>
      <c r="J39" s="140">
        <f t="shared" si="4"/>
        <v>1</v>
      </c>
      <c r="K39" s="140">
        <f t="shared" si="4"/>
        <v>1</v>
      </c>
      <c r="L39" s="140">
        <f t="shared" si="4"/>
        <v>1</v>
      </c>
      <c r="M39" s="140">
        <f t="shared" si="4"/>
        <v>1</v>
      </c>
      <c r="N39" s="140">
        <f t="shared" si="4"/>
        <v>1</v>
      </c>
      <c r="O39" s="140">
        <f t="shared" si="4"/>
        <v>1</v>
      </c>
      <c r="P39" s="140">
        <f t="shared" si="4"/>
        <v>1</v>
      </c>
      <c r="Q39" s="140">
        <f t="shared" si="4"/>
        <v>1</v>
      </c>
      <c r="R39" s="140">
        <f t="shared" si="4"/>
        <v>1</v>
      </c>
      <c r="S39" s="140">
        <f t="shared" si="4"/>
        <v>1</v>
      </c>
      <c r="T39" s="140">
        <f t="shared" si="4"/>
        <v>1</v>
      </c>
      <c r="U39" s="140">
        <f t="shared" si="4"/>
        <v>1</v>
      </c>
      <c r="V39" s="140">
        <f t="shared" si="4"/>
        <v>1</v>
      </c>
      <c r="W39" s="140">
        <f t="shared" si="4"/>
        <v>1</v>
      </c>
      <c r="X39" s="140">
        <f t="shared" si="4"/>
        <v>1</v>
      </c>
      <c r="Y39" s="140">
        <f t="shared" si="4"/>
        <v>1</v>
      </c>
      <c r="Z39" s="140">
        <f t="shared" si="4"/>
        <v>1</v>
      </c>
      <c r="AA39" s="140">
        <f t="shared" si="4"/>
        <v>1</v>
      </c>
      <c r="AB39" s="140">
        <f t="shared" si="4"/>
        <v>1</v>
      </c>
      <c r="AC39" s="140">
        <f t="shared" si="4"/>
        <v>1</v>
      </c>
      <c r="AD39" s="140">
        <f t="shared" si="4"/>
        <v>1</v>
      </c>
      <c r="AE39" s="140">
        <f t="shared" si="4"/>
        <v>1</v>
      </c>
      <c r="AF39" s="140">
        <f t="shared" si="4"/>
        <v>1</v>
      </c>
      <c r="AG39" s="140">
        <f t="shared" si="4"/>
        <v>1</v>
      </c>
      <c r="AH39" s="140">
        <f t="shared" si="4"/>
        <v>1</v>
      </c>
      <c r="AI39" s="140">
        <f t="shared" si="4"/>
        <v>1</v>
      </c>
      <c r="AJ39" s="141">
        <f>SUM(AJ19:AK21)</f>
        <v>0</v>
      </c>
      <c r="AK39" s="136" t="s">
        <v>43</v>
      </c>
      <c r="AL39" s="142" t="s">
        <v>16</v>
      </c>
    </row>
    <row r="40" spans="1:39">
      <c r="A40" s="138"/>
      <c r="B40" s="139"/>
      <c r="C40" s="132"/>
      <c r="D40" s="133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414"/>
      <c r="AK40" s="136"/>
      <c r="AL40" s="142"/>
    </row>
    <row r="41" spans="1:39">
      <c r="A41" s="138"/>
      <c r="B41" s="139"/>
      <c r="C41" s="132"/>
      <c r="D41" s="133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414"/>
      <c r="AK41" s="136"/>
      <c r="AL41" s="142"/>
    </row>
    <row r="42" spans="1:39">
      <c r="A42" s="138"/>
      <c r="B42" s="139"/>
      <c r="C42" s="132"/>
      <c r="D42" s="133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414"/>
      <c r="AK42" s="136"/>
      <c r="AL42" s="142"/>
    </row>
    <row r="43" spans="1:39">
      <c r="A43" s="143" t="s">
        <v>44</v>
      </c>
      <c r="B43" s="144"/>
      <c r="C43" s="145">
        <f>SUM(C38:C39)</f>
        <v>118</v>
      </c>
      <c r="AJ43" s="146"/>
    </row>
  </sheetData>
  <mergeCells count="7">
    <mergeCell ref="C22:C23"/>
    <mergeCell ref="AL22:AO22"/>
    <mergeCell ref="B1:AK2"/>
    <mergeCell ref="C5:C6"/>
    <mergeCell ref="P16:AC16"/>
    <mergeCell ref="AD16:AI16"/>
    <mergeCell ref="C19:C20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Roman,Normale"&amp;12&amp;A</oddHeader>
    <oddFooter>&amp;C&amp;"Times New Roman,Normale"&amp;12Pagina &amp;P</oddFooter>
  </headerFooter>
  <rowBreaks count="1" manualBreakCount="1">
    <brk id="43" max="16383" man="1"/>
  </rowBreaks>
  <colBreaks count="1" manualBreakCount="1">
    <brk id="3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AR43"/>
  <sheetViews>
    <sheetView topLeftCell="T7" zoomScale="80" zoomScaleNormal="80" workbookViewId="0">
      <selection activeCell="AM27" sqref="AM27"/>
    </sheetView>
  </sheetViews>
  <sheetFormatPr defaultRowHeight="12.75"/>
  <cols>
    <col min="1" max="2" width="6.42578125" customWidth="1"/>
    <col min="3" max="3" width="25.140625" customWidth="1"/>
    <col min="4" max="4" width="5.85546875" customWidth="1"/>
    <col min="5" max="5" width="10" customWidth="1"/>
    <col min="6" max="6" width="9" customWidth="1"/>
    <col min="7" max="7" width="11.28515625" customWidth="1"/>
    <col min="8" max="8" width="13.7109375" customWidth="1"/>
    <col min="9" max="9" width="9" customWidth="1"/>
    <col min="10" max="10" width="8.5703125" customWidth="1"/>
    <col min="11" max="11" width="13.42578125" customWidth="1"/>
    <col min="12" max="12" width="6.42578125" customWidth="1"/>
    <col min="13" max="13" width="6.85546875" customWidth="1"/>
    <col min="14" max="14" width="9" customWidth="1"/>
    <col min="15" max="15" width="8.5703125" customWidth="1"/>
    <col min="16" max="16" width="12.7109375" customWidth="1"/>
    <col min="17" max="17" width="10" customWidth="1"/>
    <col min="18" max="18" width="10.42578125" customWidth="1"/>
    <col min="19" max="19" width="5.85546875" customWidth="1"/>
    <col min="20" max="20" width="9" customWidth="1"/>
    <col min="21" max="21" width="12.140625" customWidth="1"/>
    <col min="22" max="22" width="6.7109375" customWidth="1"/>
    <col min="23" max="23" width="9" customWidth="1"/>
    <col min="24" max="24" width="6.7109375" customWidth="1"/>
    <col min="25" max="25" width="8.5703125" customWidth="1"/>
    <col min="26" max="26" width="8.7109375" customWidth="1"/>
    <col min="27" max="27" width="10.42578125" customWidth="1"/>
    <col min="28" max="28" width="8.5703125" customWidth="1"/>
    <col min="29" max="29" width="6.140625" customWidth="1"/>
    <col min="30" max="30" width="7" customWidth="1"/>
    <col min="31" max="31" width="9" customWidth="1"/>
    <col min="32" max="32" width="10.85546875" customWidth="1"/>
    <col min="33" max="33" width="8.7109375" customWidth="1"/>
    <col min="34" max="34" width="7.7109375" customWidth="1"/>
    <col min="35" max="35" width="10.85546875" customWidth="1"/>
    <col min="36" max="36" width="8.28515625" customWidth="1"/>
    <col min="37" max="37" width="6.42578125" customWidth="1"/>
    <col min="38" max="38" width="8" customWidth="1"/>
    <col min="39" max="39" width="7.42578125" customWidth="1"/>
    <col min="40" max="40" width="5.85546875" customWidth="1"/>
    <col min="41" max="41" width="7" customWidth="1"/>
    <col min="42" max="42" width="6.42578125" customWidth="1"/>
    <col min="43" max="43" width="5.85546875" customWidth="1"/>
    <col min="44" max="44" width="6.140625" customWidth="1"/>
    <col min="45" max="1025" width="8.5703125" customWidth="1"/>
  </cols>
  <sheetData>
    <row r="1" spans="1:37">
      <c r="B1" s="522" t="s">
        <v>105</v>
      </c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2"/>
      <c r="P1" s="522"/>
      <c r="Q1" s="522"/>
      <c r="R1" s="522"/>
      <c r="S1" s="522"/>
      <c r="T1" s="522"/>
      <c r="U1" s="522"/>
      <c r="V1" s="522"/>
      <c r="W1" s="522"/>
      <c r="X1" s="522"/>
      <c r="Y1" s="522"/>
      <c r="Z1" s="522"/>
      <c r="AA1" s="522"/>
      <c r="AB1" s="522"/>
      <c r="AC1" s="522"/>
      <c r="AD1" s="522"/>
      <c r="AE1" s="522"/>
      <c r="AF1" s="522"/>
      <c r="AG1" s="522"/>
      <c r="AH1" s="522"/>
      <c r="AI1" s="522"/>
      <c r="AJ1" s="522"/>
      <c r="AK1" s="522"/>
    </row>
    <row r="2" spans="1:37"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522"/>
      <c r="P2" s="522"/>
      <c r="Q2" s="522"/>
      <c r="R2" s="522"/>
      <c r="S2" s="522"/>
      <c r="T2" s="522"/>
      <c r="U2" s="522"/>
      <c r="V2" s="522"/>
      <c r="W2" s="522"/>
      <c r="X2" s="522"/>
      <c r="Y2" s="522"/>
      <c r="Z2" s="522"/>
      <c r="AA2" s="522"/>
      <c r="AB2" s="522"/>
      <c r="AC2" s="522"/>
      <c r="AD2" s="522"/>
      <c r="AE2" s="522"/>
      <c r="AF2" s="522"/>
      <c r="AG2" s="522"/>
      <c r="AH2" s="522"/>
      <c r="AI2" s="522"/>
      <c r="AJ2" s="522"/>
      <c r="AK2" s="522"/>
    </row>
    <row r="3" spans="1:37">
      <c r="B3" s="1"/>
      <c r="C3" s="2" t="s">
        <v>205</v>
      </c>
      <c r="D3" s="3"/>
      <c r="E3" s="4">
        <v>1</v>
      </c>
      <c r="F3" s="4">
        <v>2</v>
      </c>
      <c r="G3" s="4">
        <v>3</v>
      </c>
      <c r="H3" s="4">
        <v>4</v>
      </c>
      <c r="I3" s="4">
        <v>5</v>
      </c>
      <c r="J3" s="4">
        <v>6</v>
      </c>
      <c r="K3" s="4">
        <v>7</v>
      </c>
      <c r="L3" s="4">
        <v>8</v>
      </c>
      <c r="M3" s="4">
        <v>9</v>
      </c>
      <c r="N3" s="4">
        <v>10</v>
      </c>
      <c r="O3" s="4">
        <v>11</v>
      </c>
      <c r="P3" s="4">
        <v>12</v>
      </c>
      <c r="Q3" s="4">
        <v>13</v>
      </c>
      <c r="R3" s="4">
        <v>14</v>
      </c>
      <c r="S3" s="4">
        <v>15</v>
      </c>
      <c r="T3" s="4">
        <v>16</v>
      </c>
      <c r="U3" s="4">
        <v>17</v>
      </c>
      <c r="V3" s="4">
        <v>18</v>
      </c>
      <c r="W3" s="4">
        <v>19</v>
      </c>
      <c r="X3" s="4">
        <v>20</v>
      </c>
      <c r="Y3" s="4">
        <v>21</v>
      </c>
      <c r="Z3" s="4">
        <v>22</v>
      </c>
      <c r="AA3" s="4">
        <v>23</v>
      </c>
      <c r="AB3" s="4">
        <v>24</v>
      </c>
      <c r="AC3" s="4">
        <v>25</v>
      </c>
      <c r="AD3" s="4">
        <v>26</v>
      </c>
      <c r="AE3" s="4">
        <v>27</v>
      </c>
      <c r="AF3" s="4">
        <v>28</v>
      </c>
      <c r="AG3" s="5">
        <v>29</v>
      </c>
      <c r="AH3" s="5">
        <v>30</v>
      </c>
      <c r="AI3" s="6">
        <v>31</v>
      </c>
      <c r="AJ3" s="3"/>
      <c r="AK3" s="3"/>
    </row>
    <row r="4" spans="1:37">
      <c r="B4" s="1" t="s">
        <v>2</v>
      </c>
      <c r="C4" s="7" t="s">
        <v>3</v>
      </c>
      <c r="D4" s="8"/>
      <c r="E4" s="10" t="s">
        <v>6</v>
      </c>
      <c r="F4" s="10" t="s">
        <v>7</v>
      </c>
      <c r="G4" s="11" t="s">
        <v>8</v>
      </c>
      <c r="H4" s="10" t="s">
        <v>9</v>
      </c>
      <c r="I4" s="379" t="s">
        <v>4</v>
      </c>
      <c r="J4" s="10" t="s">
        <v>5</v>
      </c>
      <c r="K4" s="10" t="s">
        <v>6</v>
      </c>
      <c r="L4" s="10" t="s">
        <v>6</v>
      </c>
      <c r="M4" s="10" t="s">
        <v>7</v>
      </c>
      <c r="N4" s="11" t="s">
        <v>8</v>
      </c>
      <c r="O4" s="10" t="s">
        <v>9</v>
      </c>
      <c r="P4" s="80" t="s">
        <v>4</v>
      </c>
      <c r="Q4" s="80" t="s">
        <v>5</v>
      </c>
      <c r="R4" s="10" t="s">
        <v>6</v>
      </c>
      <c r="S4" s="10" t="s">
        <v>6</v>
      </c>
      <c r="T4" s="10" t="s">
        <v>7</v>
      </c>
      <c r="U4" s="11" t="s">
        <v>8</v>
      </c>
      <c r="V4" s="10" t="s">
        <v>9</v>
      </c>
      <c r="W4" s="379" t="s">
        <v>4</v>
      </c>
      <c r="X4" s="10" t="s">
        <v>5</v>
      </c>
      <c r="Y4" s="10" t="s">
        <v>6</v>
      </c>
      <c r="Z4" s="10" t="s">
        <v>6</v>
      </c>
      <c r="AA4" s="10" t="s">
        <v>7</v>
      </c>
      <c r="AB4" s="11" t="s">
        <v>8</v>
      </c>
      <c r="AC4" s="80" t="s">
        <v>9</v>
      </c>
      <c r="AD4" s="379" t="s">
        <v>4</v>
      </c>
      <c r="AE4" s="10" t="s">
        <v>5</v>
      </c>
      <c r="AF4" s="10" t="s">
        <v>6</v>
      </c>
      <c r="AG4" s="10" t="s">
        <v>6</v>
      </c>
      <c r="AH4" s="10" t="s">
        <v>7</v>
      </c>
      <c r="AI4" s="11" t="s">
        <v>16</v>
      </c>
      <c r="AJ4" s="13" t="s">
        <v>4</v>
      </c>
      <c r="AK4" s="14" t="s">
        <v>10</v>
      </c>
    </row>
    <row r="5" spans="1:37">
      <c r="B5" s="15"/>
      <c r="C5" s="523" t="s">
        <v>16</v>
      </c>
      <c r="D5" s="16" t="s">
        <v>12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20"/>
      <c r="AK5" s="21"/>
    </row>
    <row r="6" spans="1:37">
      <c r="B6" s="22"/>
      <c r="C6" s="523"/>
      <c r="D6" s="23" t="s">
        <v>13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7">
        <f>SUM(E6:Q6)</f>
        <v>0</v>
      </c>
      <c r="AK6" s="28">
        <f>SUM(E7:Q7)</f>
        <v>0</v>
      </c>
    </row>
    <row r="7" spans="1:37">
      <c r="A7" s="29"/>
      <c r="B7" s="30"/>
      <c r="C7" s="31">
        <f>SUM(AJ5:AK7)</f>
        <v>0</v>
      </c>
      <c r="D7" s="32" t="s">
        <v>14</v>
      </c>
      <c r="E7" s="36"/>
      <c r="F7" s="34"/>
      <c r="G7" s="34"/>
      <c r="H7" s="34"/>
      <c r="I7" s="34"/>
      <c r="J7" s="34"/>
      <c r="K7" s="34"/>
      <c r="L7" s="36"/>
      <c r="M7" s="36"/>
      <c r="N7" s="36"/>
      <c r="O7" s="34"/>
      <c r="P7" s="34"/>
      <c r="Q7" s="34"/>
      <c r="R7" s="34"/>
      <c r="S7" s="36"/>
      <c r="T7" s="36"/>
      <c r="U7" s="36"/>
      <c r="V7" s="34"/>
      <c r="W7" s="34"/>
      <c r="X7" s="34"/>
      <c r="Y7" s="34"/>
      <c r="Z7" s="34"/>
      <c r="AA7" s="34"/>
      <c r="AB7" s="36"/>
      <c r="AC7" s="34"/>
      <c r="AD7" s="34"/>
      <c r="AE7" s="36"/>
      <c r="AF7" s="34"/>
      <c r="AG7" s="34"/>
      <c r="AH7" s="34"/>
      <c r="AI7" s="36"/>
      <c r="AJ7" s="39"/>
      <c r="AK7" s="21"/>
    </row>
    <row r="8" spans="1:37">
      <c r="B8" s="15"/>
      <c r="C8" s="377" t="s">
        <v>16</v>
      </c>
      <c r="D8" s="16" t="s">
        <v>12</v>
      </c>
      <c r="E8" s="43"/>
      <c r="F8" s="18"/>
      <c r="G8" s="18"/>
      <c r="H8" s="18"/>
      <c r="I8" s="18"/>
      <c r="J8" s="18"/>
      <c r="K8" s="18"/>
      <c r="L8" s="43"/>
      <c r="M8" s="43"/>
      <c r="N8" s="43"/>
      <c r="O8" s="18"/>
      <c r="P8" s="18"/>
      <c r="Q8" s="18"/>
      <c r="R8" s="18"/>
      <c r="S8" s="43"/>
      <c r="T8" s="43"/>
      <c r="U8" s="43"/>
      <c r="V8" s="18"/>
      <c r="W8" s="18"/>
      <c r="X8" s="18"/>
      <c r="Y8" s="18"/>
      <c r="Z8" s="18"/>
      <c r="AA8" s="18"/>
      <c r="AB8" s="43"/>
      <c r="AC8" s="18"/>
      <c r="AD8" s="18"/>
      <c r="AE8" s="43"/>
      <c r="AF8" s="18"/>
      <c r="AG8" s="18"/>
      <c r="AH8" s="18"/>
      <c r="AI8" s="43"/>
      <c r="AJ8" s="20"/>
      <c r="AK8" s="21"/>
    </row>
    <row r="9" spans="1:37">
      <c r="B9" s="22"/>
      <c r="C9" s="378"/>
      <c r="D9" s="23" t="s">
        <v>13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7">
        <f>SUM(E9:Q9)</f>
        <v>0</v>
      </c>
      <c r="AK9" s="28">
        <f>SUM(E10:Q10)</f>
        <v>0</v>
      </c>
    </row>
    <row r="10" spans="1:37">
      <c r="A10" s="29"/>
      <c r="B10" s="30"/>
      <c r="C10" s="31" t="s">
        <v>16</v>
      </c>
      <c r="D10" s="32" t="s">
        <v>14</v>
      </c>
      <c r="E10" s="36"/>
      <c r="F10" s="34"/>
      <c r="G10" s="34"/>
      <c r="H10" s="34"/>
      <c r="I10" s="34"/>
      <c r="J10" s="34"/>
      <c r="K10" s="34"/>
      <c r="L10" s="36"/>
      <c r="M10" s="36"/>
      <c r="N10" s="36"/>
      <c r="O10" s="34"/>
      <c r="P10" s="34"/>
      <c r="Q10" s="34"/>
      <c r="R10" s="34"/>
      <c r="S10" s="36"/>
      <c r="T10" s="36"/>
      <c r="U10" s="36"/>
      <c r="V10" s="34"/>
      <c r="W10" s="34"/>
      <c r="X10" s="34"/>
      <c r="Y10" s="34"/>
      <c r="Z10" s="34"/>
      <c r="AA10" s="34"/>
      <c r="AB10" s="36"/>
      <c r="AC10" s="34"/>
      <c r="AD10" s="34"/>
      <c r="AE10" s="36"/>
      <c r="AF10" s="34"/>
      <c r="AG10" s="34"/>
      <c r="AH10" s="34"/>
      <c r="AI10" s="36"/>
      <c r="AJ10" s="39"/>
      <c r="AK10" s="21"/>
    </row>
    <row r="11" spans="1:37">
      <c r="B11" s="15"/>
      <c r="C11" s="45"/>
      <c r="D11" s="16" t="s">
        <v>12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20"/>
      <c r="AK11" s="21"/>
    </row>
    <row r="12" spans="1:37">
      <c r="A12" s="29"/>
      <c r="B12" s="30"/>
      <c r="C12" s="31" t="s">
        <v>23</v>
      </c>
      <c r="D12" s="32" t="s">
        <v>14</v>
      </c>
      <c r="E12" s="48"/>
      <c r="F12" s="49"/>
      <c r="G12" s="49"/>
      <c r="H12" s="36"/>
      <c r="I12" s="49"/>
      <c r="J12" s="49"/>
      <c r="K12" s="48"/>
      <c r="L12" s="48"/>
      <c r="M12" s="49"/>
      <c r="N12" s="49"/>
      <c r="O12" s="36"/>
      <c r="P12" s="36"/>
      <c r="Q12" s="36"/>
      <c r="R12" s="48"/>
      <c r="S12" s="48"/>
      <c r="T12" s="49"/>
      <c r="U12" s="49"/>
      <c r="V12" s="36"/>
      <c r="W12" s="36"/>
      <c r="X12" s="36"/>
      <c r="Y12" s="48"/>
      <c r="Z12" s="48"/>
      <c r="AA12" s="48"/>
      <c r="AB12" s="48"/>
      <c r="AC12" s="48"/>
      <c r="AD12" s="48"/>
      <c r="AE12" s="36"/>
      <c r="AF12" s="48"/>
      <c r="AG12" s="48"/>
      <c r="AH12" s="48"/>
      <c r="AI12" s="48"/>
      <c r="AJ12" s="39"/>
      <c r="AK12" s="21"/>
    </row>
    <row r="13" spans="1:37">
      <c r="C13" s="31" t="s">
        <v>23</v>
      </c>
      <c r="D13" s="66" t="s">
        <v>12</v>
      </c>
      <c r="E13" s="52"/>
      <c r="F13" s="52"/>
      <c r="G13" s="52"/>
      <c r="H13" s="52"/>
      <c r="I13" s="52"/>
      <c r="J13" s="52"/>
      <c r="K13" s="67"/>
      <c r="L13" s="52"/>
      <c r="M13" s="52"/>
      <c r="N13" s="52"/>
      <c r="O13" s="52"/>
      <c r="P13" s="52"/>
      <c r="Q13" s="52"/>
      <c r="R13" s="67"/>
      <c r="S13" s="52"/>
      <c r="T13" s="52"/>
      <c r="U13" s="52"/>
      <c r="V13" s="52"/>
      <c r="W13" s="52"/>
      <c r="X13" s="52"/>
      <c r="Y13" s="67"/>
      <c r="Z13" s="67"/>
      <c r="AA13" s="52"/>
      <c r="AB13" s="52"/>
      <c r="AC13" s="52"/>
      <c r="AD13" s="52"/>
      <c r="AE13" s="52"/>
      <c r="AF13" s="67"/>
      <c r="AG13" s="67"/>
      <c r="AH13" s="52"/>
      <c r="AI13" s="52"/>
      <c r="AJ13" s="20"/>
      <c r="AK13" s="21"/>
    </row>
    <row r="14" spans="1:37">
      <c r="C14" s="31" t="s">
        <v>23</v>
      </c>
      <c r="D14" s="69" t="s">
        <v>13</v>
      </c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2">
        <f>SUM(E14:Q14)</f>
        <v>0</v>
      </c>
      <c r="AK14" s="73">
        <f>SUM(E15:AI15)</f>
        <v>0</v>
      </c>
    </row>
    <row r="16" spans="1:37">
      <c r="B16" s="74"/>
      <c r="C16" s="75"/>
      <c r="D16" s="75"/>
      <c r="E16" s="533" t="s">
        <v>187</v>
      </c>
      <c r="F16" s="533"/>
      <c r="G16" s="533"/>
      <c r="H16" s="533"/>
      <c r="I16" s="533"/>
      <c r="J16" s="533"/>
      <c r="K16" s="533"/>
      <c r="L16" s="533"/>
      <c r="M16" s="533"/>
      <c r="N16" s="533"/>
      <c r="O16" s="533"/>
      <c r="P16" s="533"/>
      <c r="Q16" s="533"/>
      <c r="R16" s="532" t="s">
        <v>206</v>
      </c>
      <c r="S16" s="532"/>
      <c r="T16" s="532"/>
      <c r="U16" s="532"/>
      <c r="V16" s="532"/>
      <c r="W16" s="532"/>
      <c r="X16" s="532"/>
      <c r="Y16" s="532"/>
      <c r="Z16" s="532"/>
      <c r="AA16" s="532"/>
      <c r="AB16" s="532"/>
      <c r="AC16" s="532"/>
      <c r="AD16" s="532"/>
      <c r="AE16" s="532"/>
      <c r="AF16" s="532"/>
      <c r="AG16" s="532"/>
      <c r="AH16" s="532"/>
      <c r="AI16" s="532"/>
      <c r="AJ16" s="75"/>
      <c r="AK16" s="75"/>
    </row>
    <row r="17" spans="1:44">
      <c r="C17" s="2" t="s">
        <v>205</v>
      </c>
      <c r="D17" s="3"/>
      <c r="E17" s="4">
        <v>1</v>
      </c>
      <c r="F17" s="4">
        <v>2</v>
      </c>
      <c r="G17" s="4">
        <v>3</v>
      </c>
      <c r="H17" s="4">
        <v>4</v>
      </c>
      <c r="I17" s="4">
        <v>5</v>
      </c>
      <c r="J17" s="77">
        <v>6</v>
      </c>
      <c r="K17" s="4">
        <v>7</v>
      </c>
      <c r="L17" s="4">
        <v>8</v>
      </c>
      <c r="M17" s="4">
        <v>9</v>
      </c>
      <c r="N17" s="4">
        <v>10</v>
      </c>
      <c r="O17" s="4">
        <v>11</v>
      </c>
      <c r="P17" s="4">
        <v>12</v>
      </c>
      <c r="Q17" s="4">
        <v>13</v>
      </c>
      <c r="R17" s="4">
        <v>14</v>
      </c>
      <c r="S17" s="4">
        <v>15</v>
      </c>
      <c r="T17" s="4">
        <v>16</v>
      </c>
      <c r="U17" s="4">
        <v>17</v>
      </c>
      <c r="V17" s="4">
        <v>18</v>
      </c>
      <c r="W17" s="4">
        <v>19</v>
      </c>
      <c r="X17" s="4">
        <v>20</v>
      </c>
      <c r="Y17" s="4">
        <v>21</v>
      </c>
      <c r="Z17" s="4">
        <v>22</v>
      </c>
      <c r="AA17" s="4">
        <v>23</v>
      </c>
      <c r="AB17" s="4">
        <v>24</v>
      </c>
      <c r="AC17" s="4">
        <v>25</v>
      </c>
      <c r="AD17" s="4">
        <v>26</v>
      </c>
      <c r="AE17" s="4">
        <v>27</v>
      </c>
      <c r="AF17" s="4">
        <v>28</v>
      </c>
      <c r="AG17" s="5">
        <v>29</v>
      </c>
      <c r="AH17" s="5">
        <v>30</v>
      </c>
      <c r="AI17" s="6" t="s">
        <v>16</v>
      </c>
      <c r="AJ17" s="3"/>
      <c r="AK17" s="3"/>
      <c r="AL17" s="78">
        <v>1</v>
      </c>
      <c r="AM17" s="78">
        <v>2</v>
      </c>
      <c r="AN17" s="4">
        <v>3</v>
      </c>
      <c r="AO17" s="4">
        <v>4</v>
      </c>
      <c r="AP17" s="4">
        <v>5</v>
      </c>
      <c r="AQ17" s="4">
        <v>6</v>
      </c>
      <c r="AR17" s="4">
        <v>7</v>
      </c>
    </row>
    <row r="18" spans="1:44">
      <c r="B18" s="1" t="s">
        <v>2</v>
      </c>
      <c r="C18" s="79" t="s">
        <v>26</v>
      </c>
      <c r="D18" s="8"/>
      <c r="E18" s="10" t="s">
        <v>6</v>
      </c>
      <c r="F18" s="10" t="s">
        <v>7</v>
      </c>
      <c r="G18" s="11" t="s">
        <v>8</v>
      </c>
      <c r="H18" s="10" t="s">
        <v>9</v>
      </c>
      <c r="I18" s="379" t="s">
        <v>4</v>
      </c>
      <c r="J18" s="10" t="s">
        <v>5</v>
      </c>
      <c r="K18" s="10" t="s">
        <v>6</v>
      </c>
      <c r="L18" s="10" t="s">
        <v>6</v>
      </c>
      <c r="M18" s="10" t="s">
        <v>7</v>
      </c>
      <c r="N18" s="11" t="s">
        <v>8</v>
      </c>
      <c r="O18" s="10" t="s">
        <v>9</v>
      </c>
      <c r="P18" s="80" t="s">
        <v>4</v>
      </c>
      <c r="Q18" s="80" t="s">
        <v>5</v>
      </c>
      <c r="R18" s="10" t="s">
        <v>6</v>
      </c>
      <c r="S18" s="10" t="s">
        <v>6</v>
      </c>
      <c r="T18" s="10" t="s">
        <v>7</v>
      </c>
      <c r="U18" s="11" t="s">
        <v>8</v>
      </c>
      <c r="V18" s="10" t="s">
        <v>9</v>
      </c>
      <c r="W18" s="379" t="s">
        <v>4</v>
      </c>
      <c r="X18" s="10" t="s">
        <v>5</v>
      </c>
      <c r="Y18" s="10" t="s">
        <v>6</v>
      </c>
      <c r="Z18" s="10" t="s">
        <v>6</v>
      </c>
      <c r="AA18" s="10" t="s">
        <v>7</v>
      </c>
      <c r="AB18" s="11" t="s">
        <v>8</v>
      </c>
      <c r="AC18" s="80" t="s">
        <v>9</v>
      </c>
      <c r="AD18" s="379" t="s">
        <v>4</v>
      </c>
      <c r="AE18" s="10" t="s">
        <v>5</v>
      </c>
      <c r="AF18" s="10" t="s">
        <v>6</v>
      </c>
      <c r="AG18" s="10" t="s">
        <v>6</v>
      </c>
      <c r="AH18" s="10" t="s">
        <v>7</v>
      </c>
      <c r="AI18" s="11" t="s">
        <v>16</v>
      </c>
      <c r="AJ18" s="81" t="s">
        <v>4</v>
      </c>
      <c r="AK18" s="14" t="s">
        <v>10</v>
      </c>
      <c r="AL18" s="10" t="s">
        <v>6</v>
      </c>
      <c r="AM18" s="10" t="s">
        <v>7</v>
      </c>
      <c r="AN18" s="10" t="s">
        <v>8</v>
      </c>
      <c r="AO18" s="10" t="s">
        <v>9</v>
      </c>
      <c r="AP18" s="9" t="s">
        <v>4</v>
      </c>
      <c r="AQ18" s="80" t="s">
        <v>5</v>
      </c>
      <c r="AR18" s="11" t="s">
        <v>6</v>
      </c>
    </row>
    <row r="19" spans="1:44" ht="50.45" customHeight="1">
      <c r="B19" s="82"/>
      <c r="C19" s="524" t="s">
        <v>22</v>
      </c>
      <c r="D19" s="16" t="s">
        <v>12</v>
      </c>
      <c r="E19" s="486" t="s">
        <v>203</v>
      </c>
      <c r="F19" s="386"/>
      <c r="G19" s="18"/>
      <c r="H19" s="25"/>
      <c r="I19" s="380"/>
      <c r="J19" s="85"/>
      <c r="K19" s="85"/>
      <c r="L19" s="85"/>
      <c r="M19" s="487"/>
      <c r="N19" s="85"/>
      <c r="O19" s="18"/>
      <c r="P19" s="488"/>
      <c r="Q19" s="26"/>
      <c r="R19" s="25"/>
      <c r="S19" s="25"/>
      <c r="T19" s="386"/>
      <c r="U19" s="25"/>
      <c r="V19" s="25"/>
      <c r="W19" s="89"/>
      <c r="X19" s="85"/>
      <c r="Y19" s="85"/>
      <c r="Z19" s="85"/>
      <c r="AA19" s="487"/>
      <c r="AB19" s="85" t="s">
        <v>16</v>
      </c>
      <c r="AC19" s="87"/>
      <c r="AD19" s="421"/>
      <c r="AE19" s="25"/>
      <c r="AF19" s="25"/>
      <c r="AG19" s="25"/>
      <c r="AH19" s="489" t="s">
        <v>203</v>
      </c>
      <c r="AI19" s="25"/>
      <c r="AJ19" s="20"/>
      <c r="AK19" s="21"/>
      <c r="AL19" s="87" t="s">
        <v>31</v>
      </c>
      <c r="AM19" s="88"/>
      <c r="AN19" s="85"/>
      <c r="AP19" s="89"/>
      <c r="AQ19" s="87" t="s">
        <v>31</v>
      </c>
    </row>
    <row r="20" spans="1:44" ht="45" customHeight="1">
      <c r="B20" s="90"/>
      <c r="C20" s="524"/>
      <c r="D20" s="23" t="s">
        <v>13</v>
      </c>
      <c r="E20" s="85"/>
      <c r="F20" s="88"/>
      <c r="H20" s="25"/>
      <c r="I20" s="24"/>
      <c r="J20" s="25"/>
      <c r="K20" s="25"/>
      <c r="L20" s="25"/>
      <c r="M20" s="88"/>
      <c r="N20" s="25"/>
      <c r="O20" s="34"/>
      <c r="P20" s="26"/>
      <c r="Q20" s="93"/>
      <c r="R20" s="85"/>
      <c r="S20" s="85"/>
      <c r="T20" s="88"/>
      <c r="U20" s="25"/>
      <c r="V20" s="25"/>
      <c r="W20" s="24"/>
      <c r="X20" s="25"/>
      <c r="Y20" s="25"/>
      <c r="Z20" s="25"/>
      <c r="AA20" s="88"/>
      <c r="AB20" s="25"/>
      <c r="AC20" s="94"/>
      <c r="AD20" s="24"/>
      <c r="AE20" s="85"/>
      <c r="AF20" s="85"/>
      <c r="AG20" s="85"/>
      <c r="AH20" s="88"/>
      <c r="AI20" s="25"/>
      <c r="AJ20" s="27">
        <f>SUM(E20:Q20)</f>
        <v>0</v>
      </c>
      <c r="AK20" s="28">
        <f>SUM(E21:Q21)</f>
        <v>0</v>
      </c>
      <c r="AL20" s="94"/>
      <c r="AM20" s="88"/>
      <c r="AP20" s="89"/>
      <c r="AQ20" s="94"/>
      <c r="AR20" s="85"/>
    </row>
    <row r="21" spans="1:44" ht="24" customHeight="1">
      <c r="A21" s="29"/>
      <c r="B21" s="95"/>
      <c r="C21" s="96">
        <f>SUM(AJ19:AK21)</f>
        <v>0</v>
      </c>
      <c r="D21" s="32" t="s">
        <v>14</v>
      </c>
      <c r="E21" s="36"/>
      <c r="F21" s="86" t="s">
        <v>171</v>
      </c>
      <c r="G21" s="85"/>
      <c r="H21" s="34"/>
      <c r="I21" s="37"/>
      <c r="K21" s="34"/>
      <c r="L21" s="36"/>
      <c r="M21" s="86" t="s">
        <v>171</v>
      </c>
      <c r="N21" s="36"/>
      <c r="O21" s="34"/>
      <c r="P21" s="38" t="s">
        <v>29</v>
      </c>
      <c r="Q21" s="490" t="s">
        <v>16</v>
      </c>
      <c r="R21" s="34"/>
      <c r="S21" s="34"/>
      <c r="T21" s="86" t="s">
        <v>171</v>
      </c>
      <c r="U21" s="85"/>
      <c r="V21" s="34"/>
      <c r="W21" s="24"/>
      <c r="X21" s="400"/>
      <c r="Y21" s="34"/>
      <c r="Z21" s="36"/>
      <c r="AA21" s="86" t="s">
        <v>171</v>
      </c>
      <c r="AB21" s="36"/>
      <c r="AC21" s="38"/>
      <c r="AD21" s="37"/>
      <c r="AF21" s="34"/>
      <c r="AG21" s="36"/>
      <c r="AH21" s="86" t="s">
        <v>171</v>
      </c>
      <c r="AI21" s="85"/>
      <c r="AJ21" s="27">
        <f>SUM(E21:Q21)</f>
        <v>0</v>
      </c>
      <c r="AK21" s="28">
        <f>SUM(E22:Q22)</f>
        <v>0</v>
      </c>
      <c r="AL21" s="99" t="s">
        <v>34</v>
      </c>
      <c r="AM21" s="88"/>
      <c r="AP21" s="89"/>
      <c r="AQ21" s="94"/>
    </row>
    <row r="22" spans="1:44">
      <c r="B22" s="82"/>
      <c r="C22" s="524" t="s">
        <v>16</v>
      </c>
      <c r="D22" s="16" t="s">
        <v>16</v>
      </c>
      <c r="E22" s="43"/>
      <c r="F22" s="18"/>
      <c r="G22" s="18"/>
      <c r="H22" s="18"/>
      <c r="I22" s="18"/>
      <c r="J22" s="43"/>
      <c r="K22" s="18"/>
      <c r="L22" s="43"/>
      <c r="M22" s="43"/>
      <c r="N22" s="43"/>
      <c r="O22" s="18"/>
      <c r="P22" s="18"/>
      <c r="Q22" s="18"/>
      <c r="R22" s="18"/>
      <c r="S22" s="43"/>
      <c r="T22" s="43"/>
      <c r="U22" s="43"/>
      <c r="V22" s="18"/>
      <c r="W22" s="18"/>
      <c r="X22" s="18"/>
      <c r="Y22" s="18"/>
      <c r="Z22" s="18"/>
      <c r="AA22" s="98"/>
      <c r="AB22" s="402"/>
      <c r="AC22" s="98"/>
      <c r="AD22" s="98"/>
      <c r="AE22" s="402"/>
      <c r="AF22" s="98"/>
      <c r="AG22" s="402"/>
      <c r="AH22" s="402"/>
      <c r="AI22" s="402"/>
      <c r="AJ22" s="404"/>
      <c r="AK22" s="405"/>
      <c r="AL22" s="531" t="s">
        <v>207</v>
      </c>
      <c r="AM22" s="531"/>
      <c r="AN22" s="531"/>
      <c r="AO22" s="531"/>
      <c r="AP22" s="406"/>
      <c r="AQ22" s="406"/>
    </row>
    <row r="23" spans="1:44">
      <c r="B23" s="90"/>
      <c r="C23" s="524"/>
      <c r="D23" s="23" t="s">
        <v>13</v>
      </c>
      <c r="E23" s="25">
        <v>7</v>
      </c>
      <c r="F23" s="25"/>
      <c r="G23" s="25">
        <v>4</v>
      </c>
      <c r="H23" s="25"/>
      <c r="I23" s="25"/>
      <c r="J23" s="25">
        <v>6</v>
      </c>
      <c r="K23" s="25">
        <v>6</v>
      </c>
      <c r="L23" s="25">
        <v>6</v>
      </c>
      <c r="M23" s="25"/>
      <c r="N23" s="25">
        <v>6</v>
      </c>
      <c r="O23" s="25"/>
      <c r="P23" s="25"/>
      <c r="Q23" s="25">
        <v>7</v>
      </c>
      <c r="R23" s="25">
        <v>7</v>
      </c>
      <c r="S23" s="25">
        <v>7</v>
      </c>
      <c r="T23" s="25"/>
      <c r="U23" s="25">
        <v>4</v>
      </c>
      <c r="V23" s="25"/>
      <c r="W23" s="25"/>
      <c r="X23" s="25">
        <v>6</v>
      </c>
      <c r="Y23" s="25">
        <v>6</v>
      </c>
      <c r="Z23" s="25">
        <v>6</v>
      </c>
      <c r="AA23" s="25"/>
      <c r="AB23" s="25">
        <v>6</v>
      </c>
      <c r="AC23" s="25"/>
      <c r="AD23" s="25"/>
      <c r="AE23" s="25">
        <v>7</v>
      </c>
      <c r="AF23" s="25">
        <v>7</v>
      </c>
      <c r="AG23" s="25">
        <v>7</v>
      </c>
      <c r="AH23" s="25"/>
      <c r="AI23" s="25"/>
      <c r="AJ23" s="27">
        <f t="shared" ref="AJ23:AJ30" si="0">SUM(E23:AI23)</f>
        <v>105</v>
      </c>
      <c r="AK23" s="28">
        <f>SUM(E24:AI24)</f>
        <v>6</v>
      </c>
      <c r="AL23" s="107"/>
      <c r="AM23" s="78" t="s">
        <v>35</v>
      </c>
      <c r="AN23" s="78" t="s">
        <v>133</v>
      </c>
      <c r="AO23" s="78" t="s">
        <v>134</v>
      </c>
      <c r="AP23" s="89"/>
      <c r="AQ23" s="94"/>
    </row>
    <row r="24" spans="1:44">
      <c r="A24" s="29"/>
      <c r="B24" s="95"/>
      <c r="C24" s="96">
        <f>SUM(AJ22:AK24)</f>
        <v>117</v>
      </c>
      <c r="D24" s="32" t="s">
        <v>14</v>
      </c>
      <c r="E24" s="36"/>
      <c r="F24" s="34"/>
      <c r="G24" s="34">
        <v>3</v>
      </c>
      <c r="H24" s="34"/>
      <c r="I24" s="34"/>
      <c r="J24" s="36"/>
      <c r="K24" s="34"/>
      <c r="L24" s="36"/>
      <c r="M24" s="36"/>
      <c r="N24" s="36" t="s">
        <v>16</v>
      </c>
      <c r="O24" s="34"/>
      <c r="P24" s="34"/>
      <c r="Q24" s="34"/>
      <c r="R24" s="34"/>
      <c r="S24" s="36"/>
      <c r="T24" s="36"/>
      <c r="U24" s="36">
        <v>3</v>
      </c>
      <c r="V24" s="34"/>
      <c r="W24" s="34"/>
      <c r="X24" s="34"/>
      <c r="Y24" s="34"/>
      <c r="Z24" s="34"/>
      <c r="AA24" s="34"/>
      <c r="AB24" s="36" t="s">
        <v>16</v>
      </c>
      <c r="AC24" s="34"/>
      <c r="AD24" s="34"/>
      <c r="AE24" s="36"/>
      <c r="AF24" s="34"/>
      <c r="AG24" s="36"/>
      <c r="AH24" s="36"/>
      <c r="AI24" s="36"/>
      <c r="AJ24" s="27">
        <f t="shared" si="0"/>
        <v>6</v>
      </c>
      <c r="AK24" s="21"/>
      <c r="AL24" s="94" t="s">
        <v>142</v>
      </c>
      <c r="AM24">
        <v>92.64</v>
      </c>
      <c r="AN24">
        <v>3.64</v>
      </c>
      <c r="AO24">
        <v>4.32</v>
      </c>
      <c r="AP24" s="448"/>
      <c r="AQ24" s="94"/>
    </row>
    <row r="25" spans="1:44">
      <c r="A25" s="29"/>
      <c r="B25" s="95"/>
      <c r="C25" s="96"/>
      <c r="D25" s="32" t="s">
        <v>135</v>
      </c>
      <c r="E25" s="36">
        <v>1</v>
      </c>
      <c r="F25" s="34"/>
      <c r="G25" s="34">
        <v>1</v>
      </c>
      <c r="H25" s="34"/>
      <c r="I25" s="34"/>
      <c r="J25" s="36">
        <v>2</v>
      </c>
      <c r="K25" s="34">
        <v>2</v>
      </c>
      <c r="L25" s="36">
        <v>2</v>
      </c>
      <c r="M25" s="36"/>
      <c r="N25" s="36">
        <v>2</v>
      </c>
      <c r="O25" s="34"/>
      <c r="P25" s="34"/>
      <c r="Q25" s="34">
        <v>1</v>
      </c>
      <c r="R25" s="34">
        <v>1</v>
      </c>
      <c r="S25" s="36">
        <v>1</v>
      </c>
      <c r="T25" s="36"/>
      <c r="U25" s="36">
        <v>1</v>
      </c>
      <c r="V25" s="34"/>
      <c r="W25" s="34"/>
      <c r="X25" s="34"/>
      <c r="Y25" s="34"/>
      <c r="Z25" s="34"/>
      <c r="AA25" s="34"/>
      <c r="AB25" s="36"/>
      <c r="AC25" s="34"/>
      <c r="AD25" s="34"/>
      <c r="AE25" s="36">
        <v>1</v>
      </c>
      <c r="AF25" s="34">
        <v>1</v>
      </c>
      <c r="AG25" s="36">
        <v>1</v>
      </c>
      <c r="AH25" s="36"/>
      <c r="AI25" s="36"/>
      <c r="AJ25" s="27">
        <f t="shared" si="0"/>
        <v>17</v>
      </c>
      <c r="AK25" s="21"/>
      <c r="AL25" s="94" t="s">
        <v>136</v>
      </c>
      <c r="AM25">
        <v>14.66</v>
      </c>
      <c r="AN25">
        <v>2.66</v>
      </c>
      <c r="AO25">
        <v>3.33</v>
      </c>
      <c r="AP25" s="448"/>
      <c r="AQ25" s="94"/>
    </row>
    <row r="26" spans="1:44">
      <c r="A26" s="29"/>
      <c r="B26" s="95"/>
      <c r="C26" s="96"/>
      <c r="D26" s="32" t="s">
        <v>137</v>
      </c>
      <c r="E26" s="36">
        <v>-8</v>
      </c>
      <c r="F26" s="34">
        <v>-8</v>
      </c>
      <c r="G26" s="34">
        <v>-8</v>
      </c>
      <c r="H26" s="34"/>
      <c r="I26" s="34"/>
      <c r="J26" s="36">
        <v>-8</v>
      </c>
      <c r="K26" s="34">
        <v>-8</v>
      </c>
      <c r="L26" s="36">
        <v>-8</v>
      </c>
      <c r="M26" s="36">
        <v>-8</v>
      </c>
      <c r="N26" s="36">
        <v>-8</v>
      </c>
      <c r="O26" s="34"/>
      <c r="P26" s="34"/>
      <c r="Q26" s="34">
        <v>-8</v>
      </c>
      <c r="R26" s="34">
        <v>-8</v>
      </c>
      <c r="S26" s="36">
        <v>-8</v>
      </c>
      <c r="T26" s="36">
        <v>-8</v>
      </c>
      <c r="U26" s="36">
        <v>-8</v>
      </c>
      <c r="V26" s="34"/>
      <c r="W26" s="34"/>
      <c r="X26" s="34">
        <v>-8</v>
      </c>
      <c r="Y26" s="34">
        <v>-8</v>
      </c>
      <c r="Z26" s="34">
        <v>-8</v>
      </c>
      <c r="AA26" s="34">
        <v>-8</v>
      </c>
      <c r="AB26" s="36">
        <v>-8</v>
      </c>
      <c r="AC26" s="34"/>
      <c r="AD26" s="34"/>
      <c r="AE26" s="36">
        <v>-8</v>
      </c>
      <c r="AF26" s="34">
        <v>-8</v>
      </c>
      <c r="AG26" s="36">
        <v>-8</v>
      </c>
      <c r="AH26" s="36">
        <v>-8</v>
      </c>
      <c r="AI26" s="36"/>
      <c r="AJ26" s="491">
        <f t="shared" si="0"/>
        <v>-176</v>
      </c>
      <c r="AK26" s="21">
        <f>SUM(AJ23:AJ30)</f>
        <v>0</v>
      </c>
      <c r="AL26" s="410" t="s">
        <v>138</v>
      </c>
      <c r="AM26" s="174">
        <v>-48</v>
      </c>
      <c r="AN26" s="174">
        <v>0</v>
      </c>
      <c r="AO26" s="174">
        <v>0</v>
      </c>
      <c r="AP26" s="448"/>
      <c r="AQ26" s="94"/>
    </row>
    <row r="27" spans="1:44">
      <c r="A27" s="29"/>
      <c r="B27" s="95"/>
      <c r="C27" s="96"/>
      <c r="D27" s="32" t="s">
        <v>139</v>
      </c>
      <c r="E27" s="36"/>
      <c r="F27" s="34"/>
      <c r="G27" s="34"/>
      <c r="H27" s="34"/>
      <c r="I27" s="34"/>
      <c r="J27" s="36"/>
      <c r="K27" s="34"/>
      <c r="L27" s="36"/>
      <c r="M27" s="36" t="s">
        <v>16</v>
      </c>
      <c r="N27" s="36"/>
      <c r="O27" s="34"/>
      <c r="P27" s="34"/>
      <c r="Q27" s="34"/>
      <c r="R27" s="34"/>
      <c r="S27" s="36"/>
      <c r="T27" s="36"/>
      <c r="U27" s="36"/>
      <c r="V27" s="34"/>
      <c r="W27" s="34"/>
      <c r="X27" s="34"/>
      <c r="Y27" s="34"/>
      <c r="Z27" s="34"/>
      <c r="AA27" s="34"/>
      <c r="AB27" s="36"/>
      <c r="AC27" s="34"/>
      <c r="AD27" s="34"/>
      <c r="AE27" s="36"/>
      <c r="AF27" s="34"/>
      <c r="AG27" s="36"/>
      <c r="AH27" s="36"/>
      <c r="AI27" s="36"/>
      <c r="AJ27" s="27">
        <f t="shared" si="0"/>
        <v>0</v>
      </c>
      <c r="AK27" s="21"/>
      <c r="AL27" s="107" t="s">
        <v>181</v>
      </c>
      <c r="AM27">
        <f>SUM(AM24:AM26)</f>
        <v>59.3</v>
      </c>
      <c r="AN27">
        <f>SUM(AN24:AN26)</f>
        <v>6.3000000000000007</v>
      </c>
      <c r="AO27">
        <f>SUM(AO24:AO26)</f>
        <v>7.65</v>
      </c>
      <c r="AP27" s="89"/>
      <c r="AQ27" s="94"/>
    </row>
    <row r="28" spans="1:44">
      <c r="A28" s="29"/>
      <c r="B28" s="95"/>
      <c r="C28" s="96"/>
      <c r="D28" s="16" t="s">
        <v>141</v>
      </c>
      <c r="E28" s="36"/>
      <c r="F28" s="485">
        <v>8</v>
      </c>
      <c r="G28" s="34" t="s">
        <v>16</v>
      </c>
      <c r="H28" s="34"/>
      <c r="I28" s="34"/>
      <c r="J28" s="36"/>
      <c r="K28" s="34"/>
      <c r="L28" s="36"/>
      <c r="M28" s="492">
        <v>8</v>
      </c>
      <c r="N28" s="36"/>
      <c r="O28" s="34"/>
      <c r="P28" s="34"/>
      <c r="Q28" s="34"/>
      <c r="R28" s="34"/>
      <c r="S28" s="36"/>
      <c r="T28" s="484">
        <v>8</v>
      </c>
      <c r="U28" s="36"/>
      <c r="V28" s="34"/>
      <c r="W28" s="34"/>
      <c r="X28" s="485">
        <v>2</v>
      </c>
      <c r="Y28" s="485">
        <v>2</v>
      </c>
      <c r="Z28" s="485">
        <v>2</v>
      </c>
      <c r="AA28" s="485">
        <v>8</v>
      </c>
      <c r="AB28" s="484">
        <v>2</v>
      </c>
      <c r="AC28" s="34"/>
      <c r="AD28" s="34"/>
      <c r="AE28" s="36"/>
      <c r="AF28" s="34"/>
      <c r="AG28" s="36"/>
      <c r="AH28" s="36">
        <v>8</v>
      </c>
      <c r="AI28" s="36"/>
      <c r="AJ28" s="411">
        <f t="shared" si="0"/>
        <v>48</v>
      </c>
      <c r="AK28" s="21"/>
      <c r="AL28" s="94" t="s">
        <v>182</v>
      </c>
      <c r="AM28" t="s">
        <v>16</v>
      </c>
      <c r="AP28" s="89"/>
      <c r="AQ28" s="94"/>
    </row>
    <row r="29" spans="1:44">
      <c r="A29" s="29"/>
      <c r="B29" s="95"/>
      <c r="C29" s="96"/>
      <c r="D29" s="32" t="s">
        <v>31</v>
      </c>
      <c r="E29" s="36" t="s">
        <v>16</v>
      </c>
      <c r="F29" s="34"/>
      <c r="G29" s="34"/>
      <c r="H29" s="34"/>
      <c r="I29" s="34"/>
      <c r="J29" s="36" t="s">
        <v>16</v>
      </c>
      <c r="K29" s="34"/>
      <c r="L29" s="36"/>
      <c r="M29" s="36"/>
      <c r="N29" s="36"/>
      <c r="O29" s="34"/>
      <c r="P29" s="34"/>
      <c r="Q29" s="34"/>
      <c r="R29" s="34"/>
      <c r="S29" s="36"/>
      <c r="T29" s="36"/>
      <c r="U29" s="36"/>
      <c r="V29" s="34"/>
      <c r="W29" s="34"/>
      <c r="X29" s="34"/>
      <c r="Y29" s="34"/>
      <c r="Z29" s="34"/>
      <c r="AA29" s="34"/>
      <c r="AB29" s="36"/>
      <c r="AC29" s="34"/>
      <c r="AD29" s="34"/>
      <c r="AE29" s="36"/>
      <c r="AF29" s="34"/>
      <c r="AG29" s="36"/>
      <c r="AH29" s="36"/>
      <c r="AI29" s="36"/>
      <c r="AJ29" s="27">
        <f t="shared" si="0"/>
        <v>0</v>
      </c>
      <c r="AK29" s="21"/>
      <c r="AL29" s="94" t="s">
        <v>183</v>
      </c>
      <c r="AM29" t="s">
        <v>16</v>
      </c>
      <c r="AP29" s="89"/>
      <c r="AQ29" s="94"/>
    </row>
    <row r="30" spans="1:44">
      <c r="A30" s="29"/>
      <c r="B30" s="95"/>
      <c r="C30" s="96"/>
      <c r="D30" s="32" t="s">
        <v>29</v>
      </c>
      <c r="E30" s="36"/>
      <c r="F30" s="34"/>
      <c r="G30" s="34"/>
      <c r="H30" s="34"/>
      <c r="I30" s="34"/>
      <c r="J30" s="36"/>
      <c r="K30" s="34"/>
      <c r="L30" s="36"/>
      <c r="M30" s="36"/>
      <c r="N30" s="36"/>
      <c r="O30" s="34"/>
      <c r="P30" s="34"/>
      <c r="Q30" s="34"/>
      <c r="R30" s="34"/>
      <c r="S30" s="36"/>
      <c r="T30" s="36"/>
      <c r="U30" s="36"/>
      <c r="V30" s="34"/>
      <c r="W30" s="34"/>
      <c r="X30" s="34"/>
      <c r="Y30" s="34"/>
      <c r="Z30" s="34"/>
      <c r="AA30" s="34"/>
      <c r="AB30" s="36"/>
      <c r="AC30" s="34"/>
      <c r="AD30" s="34"/>
      <c r="AE30" s="36"/>
      <c r="AF30" s="34"/>
      <c r="AG30" s="36"/>
      <c r="AH30" s="36"/>
      <c r="AI30" s="36"/>
      <c r="AJ30" s="27">
        <f t="shared" si="0"/>
        <v>0</v>
      </c>
      <c r="AK30" s="21"/>
      <c r="AL30" s="94"/>
      <c r="AP30" s="89"/>
      <c r="AQ30" s="94"/>
    </row>
    <row r="31" spans="1:44">
      <c r="D31" t="s">
        <v>208</v>
      </c>
      <c r="Q31" s="207">
        <v>7</v>
      </c>
      <c r="AJ31" s="207">
        <f>SUM(E23:AI31)</f>
        <v>7</v>
      </c>
    </row>
    <row r="34" spans="1:39">
      <c r="A34" s="109" t="s">
        <v>4</v>
      </c>
      <c r="B34" s="110" t="s">
        <v>10</v>
      </c>
      <c r="C34" s="111" t="s">
        <v>36</v>
      </c>
      <c r="D34" s="112"/>
      <c r="E34" s="112" t="s">
        <v>16</v>
      </c>
      <c r="F34" s="112"/>
      <c r="G34" s="112"/>
      <c r="H34" s="112"/>
      <c r="I34" s="113"/>
      <c r="J34" s="113"/>
      <c r="K34" s="113"/>
      <c r="L34" s="112"/>
      <c r="M34" s="112"/>
      <c r="N34" s="112"/>
      <c r="O34" s="112"/>
      <c r="P34" s="113"/>
      <c r="Q34" s="113"/>
      <c r="R34" s="113"/>
      <c r="S34" s="112"/>
      <c r="T34" s="112"/>
      <c r="U34" s="112"/>
      <c r="V34" s="112"/>
      <c r="W34" s="113"/>
      <c r="X34" s="113"/>
      <c r="Y34" s="113"/>
      <c r="Z34" s="112"/>
      <c r="AA34" s="112"/>
      <c r="AB34" s="112"/>
      <c r="AC34" s="112"/>
      <c r="AD34" s="113"/>
      <c r="AE34" s="113"/>
      <c r="AF34" s="113"/>
      <c r="AG34" s="112"/>
      <c r="AH34" s="112"/>
      <c r="AI34" s="112"/>
      <c r="AJ34" s="114"/>
      <c r="AK34" s="114"/>
    </row>
    <row r="35" spans="1:39">
      <c r="A35" s="115">
        <v>4</v>
      </c>
      <c r="B35" s="116"/>
      <c r="C35" s="117" t="s">
        <v>37</v>
      </c>
      <c r="D35" s="118" t="s">
        <v>6</v>
      </c>
      <c r="E35" s="119">
        <f>COUNTIF(E19:E24,$D$35)</f>
        <v>0</v>
      </c>
      <c r="F35" s="119">
        <f>COUNTIF(F19:F24,$D$35)</f>
        <v>0</v>
      </c>
      <c r="G35" s="119">
        <f t="shared" ref="G35:Q35" si="1">COUNTIF(E19:E24,$D$35)</f>
        <v>0</v>
      </c>
      <c r="H35" s="119">
        <f t="shared" si="1"/>
        <v>0</v>
      </c>
      <c r="I35" s="119">
        <f t="shared" si="1"/>
        <v>0</v>
      </c>
      <c r="J35" s="119">
        <f t="shared" si="1"/>
        <v>0</v>
      </c>
      <c r="K35" s="119">
        <f t="shared" si="1"/>
        <v>0</v>
      </c>
      <c r="L35" s="119">
        <f t="shared" si="1"/>
        <v>0</v>
      </c>
      <c r="M35" s="119">
        <f t="shared" si="1"/>
        <v>0</v>
      </c>
      <c r="N35" s="119">
        <f t="shared" si="1"/>
        <v>0</v>
      </c>
      <c r="O35" s="119">
        <f t="shared" si="1"/>
        <v>0</v>
      </c>
      <c r="P35" s="119">
        <f t="shared" si="1"/>
        <v>0</v>
      </c>
      <c r="Q35" s="119">
        <f t="shared" si="1"/>
        <v>0</v>
      </c>
      <c r="R35" s="119">
        <f>COUNTIF(E19:E24,$D$35)</f>
        <v>0</v>
      </c>
      <c r="S35" s="119">
        <f>COUNTIF(F19:F24,$D$35)</f>
        <v>0</v>
      </c>
      <c r="T35" s="119">
        <f t="shared" ref="T35:AI35" si="2">COUNTIF(E19:E24,$D$35)</f>
        <v>0</v>
      </c>
      <c r="U35" s="119">
        <f t="shared" si="2"/>
        <v>0</v>
      </c>
      <c r="V35" s="119">
        <f t="shared" si="2"/>
        <v>0</v>
      </c>
      <c r="W35" s="119">
        <f t="shared" si="2"/>
        <v>0</v>
      </c>
      <c r="X35" s="119">
        <f t="shared" si="2"/>
        <v>0</v>
      </c>
      <c r="Y35" s="119">
        <f t="shared" si="2"/>
        <v>0</v>
      </c>
      <c r="Z35" s="119">
        <f t="shared" si="2"/>
        <v>0</v>
      </c>
      <c r="AA35" s="119">
        <f t="shared" si="2"/>
        <v>0</v>
      </c>
      <c r="AB35" s="119">
        <f t="shared" si="2"/>
        <v>0</v>
      </c>
      <c r="AC35" s="119">
        <f t="shared" si="2"/>
        <v>0</v>
      </c>
      <c r="AD35" s="119">
        <f t="shared" si="2"/>
        <v>0</v>
      </c>
      <c r="AE35" s="119">
        <f t="shared" si="2"/>
        <v>0</v>
      </c>
      <c r="AF35" s="119">
        <f t="shared" si="2"/>
        <v>0</v>
      </c>
      <c r="AG35" s="119">
        <f t="shared" si="2"/>
        <v>0</v>
      </c>
      <c r="AH35" s="119">
        <f t="shared" si="2"/>
        <v>0</v>
      </c>
      <c r="AI35" s="119">
        <f t="shared" si="2"/>
        <v>0</v>
      </c>
      <c r="AJ35" s="120"/>
      <c r="AK35" s="120"/>
      <c r="AM35" s="121"/>
    </row>
    <row r="36" spans="1:39">
      <c r="A36" s="122">
        <v>4</v>
      </c>
      <c r="B36" s="123"/>
      <c r="C36" s="124" t="s">
        <v>38</v>
      </c>
      <c r="D36" s="125" t="s">
        <v>39</v>
      </c>
      <c r="E36" s="126">
        <f t="shared" ref="E36:AI36" si="3">COUNTIF(E33:E33,$D$36)</f>
        <v>0</v>
      </c>
      <c r="F36" s="126">
        <f t="shared" si="3"/>
        <v>0</v>
      </c>
      <c r="G36" s="126">
        <f t="shared" si="3"/>
        <v>0</v>
      </c>
      <c r="H36" s="126">
        <f t="shared" si="3"/>
        <v>0</v>
      </c>
      <c r="I36" s="126">
        <f t="shared" si="3"/>
        <v>0</v>
      </c>
      <c r="J36" s="126">
        <f t="shared" si="3"/>
        <v>0</v>
      </c>
      <c r="K36" s="126">
        <f t="shared" si="3"/>
        <v>0</v>
      </c>
      <c r="L36" s="126">
        <f t="shared" si="3"/>
        <v>0</v>
      </c>
      <c r="M36" s="126">
        <f t="shared" si="3"/>
        <v>0</v>
      </c>
      <c r="N36" s="126">
        <f t="shared" si="3"/>
        <v>0</v>
      </c>
      <c r="O36" s="126">
        <f t="shared" si="3"/>
        <v>0</v>
      </c>
      <c r="P36" s="126">
        <f t="shared" si="3"/>
        <v>0</v>
      </c>
      <c r="Q36" s="126">
        <f t="shared" si="3"/>
        <v>0</v>
      </c>
      <c r="R36" s="126">
        <f t="shared" si="3"/>
        <v>0</v>
      </c>
      <c r="S36" s="126">
        <f t="shared" si="3"/>
        <v>0</v>
      </c>
      <c r="T36" s="126">
        <f t="shared" si="3"/>
        <v>0</v>
      </c>
      <c r="U36" s="126">
        <f t="shared" si="3"/>
        <v>0</v>
      </c>
      <c r="V36" s="126">
        <f t="shared" si="3"/>
        <v>0</v>
      </c>
      <c r="W36" s="126">
        <f t="shared" si="3"/>
        <v>0</v>
      </c>
      <c r="X36" s="126">
        <f t="shared" si="3"/>
        <v>0</v>
      </c>
      <c r="Y36" s="126">
        <f t="shared" si="3"/>
        <v>0</v>
      </c>
      <c r="Z36" s="126">
        <f t="shared" si="3"/>
        <v>0</v>
      </c>
      <c r="AA36" s="126">
        <f t="shared" si="3"/>
        <v>0</v>
      </c>
      <c r="AB36" s="126">
        <f t="shared" si="3"/>
        <v>0</v>
      </c>
      <c r="AC36" s="126">
        <f t="shared" si="3"/>
        <v>0</v>
      </c>
      <c r="AD36" s="126">
        <f t="shared" si="3"/>
        <v>0</v>
      </c>
      <c r="AE36" s="126">
        <f t="shared" si="3"/>
        <v>0</v>
      </c>
      <c r="AF36" s="126">
        <f t="shared" si="3"/>
        <v>0</v>
      </c>
      <c r="AG36" s="126">
        <f t="shared" si="3"/>
        <v>0</v>
      </c>
      <c r="AH36" s="126">
        <f t="shared" si="3"/>
        <v>0</v>
      </c>
      <c r="AI36" s="126">
        <f t="shared" si="3"/>
        <v>0</v>
      </c>
      <c r="AJ36" s="120"/>
      <c r="AK36" s="120"/>
      <c r="AM36" s="127"/>
    </row>
    <row r="37" spans="1:39">
      <c r="B37" s="1"/>
      <c r="C37" s="128"/>
      <c r="AM37" s="129"/>
    </row>
    <row r="38" spans="1:39">
      <c r="A38" s="130" t="s">
        <v>40</v>
      </c>
      <c r="B38" s="131"/>
      <c r="C38" s="132">
        <f>SUM(AJ23)</f>
        <v>105</v>
      </c>
      <c r="D38" s="133"/>
      <c r="E38" s="134">
        <f t="shared" ref="E38:T38" si="4">SUM(E19:E21)</f>
        <v>0</v>
      </c>
      <c r="F38" s="134">
        <f t="shared" si="4"/>
        <v>0</v>
      </c>
      <c r="G38" s="134">
        <f t="shared" si="4"/>
        <v>0</v>
      </c>
      <c r="H38" s="134">
        <f t="shared" si="4"/>
        <v>0</v>
      </c>
      <c r="I38" s="134">
        <f t="shared" si="4"/>
        <v>0</v>
      </c>
      <c r="J38" s="134">
        <f t="shared" si="4"/>
        <v>0</v>
      </c>
      <c r="K38" s="134">
        <f t="shared" si="4"/>
        <v>0</v>
      </c>
      <c r="L38" s="134">
        <f t="shared" si="4"/>
        <v>0</v>
      </c>
      <c r="M38" s="134">
        <f t="shared" si="4"/>
        <v>0</v>
      </c>
      <c r="N38" s="134">
        <f t="shared" si="4"/>
        <v>0</v>
      </c>
      <c r="O38" s="134">
        <f t="shared" si="4"/>
        <v>0</v>
      </c>
      <c r="P38" s="134">
        <f t="shared" si="4"/>
        <v>0</v>
      </c>
      <c r="Q38" s="134">
        <f t="shared" si="4"/>
        <v>0</v>
      </c>
      <c r="R38" s="134">
        <f t="shared" si="4"/>
        <v>0</v>
      </c>
      <c r="S38" s="134">
        <f t="shared" si="4"/>
        <v>0</v>
      </c>
      <c r="T38" s="134">
        <f t="shared" si="4"/>
        <v>0</v>
      </c>
      <c r="U38" s="134">
        <f>SUM(E19:E24)</f>
        <v>7</v>
      </c>
      <c r="V38" s="134">
        <f>SUM(F19:F24)</f>
        <v>0</v>
      </c>
      <c r="W38" s="134">
        <f t="shared" ref="W38:AI38" si="5">SUM(E19:E24)</f>
        <v>7</v>
      </c>
      <c r="X38" s="134">
        <f t="shared" si="5"/>
        <v>0</v>
      </c>
      <c r="Y38" s="134">
        <f t="shared" si="5"/>
        <v>7</v>
      </c>
      <c r="Z38" s="134">
        <f t="shared" si="5"/>
        <v>0</v>
      </c>
      <c r="AA38" s="134">
        <f t="shared" si="5"/>
        <v>0</v>
      </c>
      <c r="AB38" s="134">
        <f t="shared" si="5"/>
        <v>6</v>
      </c>
      <c r="AC38" s="134">
        <f t="shared" si="5"/>
        <v>6</v>
      </c>
      <c r="AD38" s="134">
        <f t="shared" si="5"/>
        <v>6</v>
      </c>
      <c r="AE38" s="134">
        <f t="shared" si="5"/>
        <v>0</v>
      </c>
      <c r="AF38" s="134">
        <f t="shared" si="5"/>
        <v>6</v>
      </c>
      <c r="AG38" s="134">
        <f t="shared" si="5"/>
        <v>0</v>
      </c>
      <c r="AH38" s="134">
        <f t="shared" si="5"/>
        <v>0</v>
      </c>
      <c r="AI38" s="134">
        <f t="shared" si="5"/>
        <v>7</v>
      </c>
      <c r="AJ38" s="135">
        <f>SUM(E38:AI38)</f>
        <v>52</v>
      </c>
      <c r="AK38" s="136" t="s">
        <v>41</v>
      </c>
      <c r="AM38" s="137"/>
    </row>
    <row r="39" spans="1:39">
      <c r="A39" s="138" t="s">
        <v>42</v>
      </c>
      <c r="B39" s="139"/>
      <c r="C39" s="132">
        <f>SUM(AK23)</f>
        <v>6</v>
      </c>
      <c r="D39" s="133"/>
      <c r="E39" s="140">
        <f t="shared" ref="E39:AI39" si="6">IF(E38=0,1,"ERRORE")</f>
        <v>1</v>
      </c>
      <c r="F39" s="140">
        <f t="shared" si="6"/>
        <v>1</v>
      </c>
      <c r="G39" s="140">
        <f t="shared" si="6"/>
        <v>1</v>
      </c>
      <c r="H39" s="140">
        <f t="shared" si="6"/>
        <v>1</v>
      </c>
      <c r="I39" s="140">
        <f t="shared" si="6"/>
        <v>1</v>
      </c>
      <c r="J39" s="140">
        <f t="shared" si="6"/>
        <v>1</v>
      </c>
      <c r="K39" s="140">
        <f t="shared" si="6"/>
        <v>1</v>
      </c>
      <c r="L39" s="140">
        <f t="shared" si="6"/>
        <v>1</v>
      </c>
      <c r="M39" s="140">
        <f t="shared" si="6"/>
        <v>1</v>
      </c>
      <c r="N39" s="140">
        <f t="shared" si="6"/>
        <v>1</v>
      </c>
      <c r="O39" s="140">
        <f t="shared" si="6"/>
        <v>1</v>
      </c>
      <c r="P39" s="140">
        <f t="shared" si="6"/>
        <v>1</v>
      </c>
      <c r="Q39" s="140">
        <f t="shared" si="6"/>
        <v>1</v>
      </c>
      <c r="R39" s="140">
        <f t="shared" si="6"/>
        <v>1</v>
      </c>
      <c r="S39" s="140">
        <f t="shared" si="6"/>
        <v>1</v>
      </c>
      <c r="T39" s="140">
        <f t="shared" si="6"/>
        <v>1</v>
      </c>
      <c r="U39" s="140" t="str">
        <f t="shared" si="6"/>
        <v>ERRORE</v>
      </c>
      <c r="V39" s="140">
        <f t="shared" si="6"/>
        <v>1</v>
      </c>
      <c r="W39" s="140" t="str">
        <f t="shared" si="6"/>
        <v>ERRORE</v>
      </c>
      <c r="X39" s="140">
        <f t="shared" si="6"/>
        <v>1</v>
      </c>
      <c r="Y39" s="140" t="str">
        <f t="shared" si="6"/>
        <v>ERRORE</v>
      </c>
      <c r="Z39" s="140">
        <f t="shared" si="6"/>
        <v>1</v>
      </c>
      <c r="AA39" s="140">
        <f t="shared" si="6"/>
        <v>1</v>
      </c>
      <c r="AB39" s="140" t="str">
        <f t="shared" si="6"/>
        <v>ERRORE</v>
      </c>
      <c r="AC39" s="140" t="str">
        <f t="shared" si="6"/>
        <v>ERRORE</v>
      </c>
      <c r="AD39" s="140" t="str">
        <f t="shared" si="6"/>
        <v>ERRORE</v>
      </c>
      <c r="AE39" s="140">
        <f t="shared" si="6"/>
        <v>1</v>
      </c>
      <c r="AF39" s="140" t="str">
        <f t="shared" si="6"/>
        <v>ERRORE</v>
      </c>
      <c r="AG39" s="140">
        <f t="shared" si="6"/>
        <v>1</v>
      </c>
      <c r="AH39" s="140">
        <f t="shared" si="6"/>
        <v>1</v>
      </c>
      <c r="AI39" s="140" t="str">
        <f t="shared" si="6"/>
        <v>ERRORE</v>
      </c>
      <c r="AJ39" s="141">
        <f>SUM(AJ19:AK21)</f>
        <v>0</v>
      </c>
      <c r="AK39" s="136" t="s">
        <v>43</v>
      </c>
      <c r="AL39" s="142" t="s">
        <v>16</v>
      </c>
    </row>
    <row r="40" spans="1:39">
      <c r="A40" s="138"/>
      <c r="B40" s="139"/>
      <c r="C40" s="132"/>
      <c r="D40" s="133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414"/>
      <c r="AK40" s="136"/>
      <c r="AL40" s="142"/>
    </row>
    <row r="41" spans="1:39">
      <c r="A41" s="138"/>
      <c r="B41" s="139"/>
      <c r="C41" s="132"/>
      <c r="D41" s="133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414"/>
      <c r="AK41" s="136"/>
      <c r="AL41" s="142"/>
    </row>
    <row r="42" spans="1:39">
      <c r="A42" s="138"/>
      <c r="B42" s="139"/>
      <c r="C42" s="132"/>
      <c r="D42" s="133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414"/>
      <c r="AK42" s="136"/>
      <c r="AL42" s="142"/>
    </row>
    <row r="43" spans="1:39">
      <c r="A43" s="143" t="s">
        <v>44</v>
      </c>
      <c r="B43" s="144"/>
      <c r="C43" s="145">
        <f>SUM(C38:C39)</f>
        <v>111</v>
      </c>
      <c r="AJ43" s="146"/>
    </row>
  </sheetData>
  <mergeCells count="7">
    <mergeCell ref="C22:C23"/>
    <mergeCell ref="AL22:AO22"/>
    <mergeCell ref="B1:AK2"/>
    <mergeCell ref="C5:C6"/>
    <mergeCell ref="E16:Q16"/>
    <mergeCell ref="R16:AI16"/>
    <mergeCell ref="C19:C20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Roman,Normale"&amp;12&amp;A</oddHeader>
    <oddFooter>&amp;C&amp;"Times New Roman,Normale"&amp;12Pagina &amp;P</oddFooter>
  </headerFooter>
  <rowBreaks count="1" manualBreakCount="1">
    <brk id="43" max="16383" man="1"/>
  </rowBreaks>
  <colBreaks count="1" manualBreakCount="1">
    <brk id="3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AR68"/>
  <sheetViews>
    <sheetView topLeftCell="R13" zoomScale="65" zoomScaleNormal="65" workbookViewId="0">
      <selection activeCell="AB30" sqref="AB30"/>
    </sheetView>
  </sheetViews>
  <sheetFormatPr defaultRowHeight="12.75"/>
  <cols>
    <col min="1" max="2" width="6.42578125" customWidth="1"/>
    <col min="3" max="3" width="25.140625" customWidth="1"/>
    <col min="4" max="4" width="6.7109375" customWidth="1"/>
    <col min="5" max="5" width="10" customWidth="1"/>
    <col min="6" max="6" width="9" customWidth="1"/>
    <col min="7" max="7" width="11.28515625" customWidth="1"/>
    <col min="8" max="8" width="13.7109375" customWidth="1"/>
    <col min="9" max="9" width="9" customWidth="1"/>
    <col min="10" max="10" width="8.5703125" customWidth="1"/>
    <col min="11" max="11" width="13.42578125" customWidth="1"/>
    <col min="12" max="12" width="6.42578125" customWidth="1"/>
    <col min="13" max="13" width="6.85546875" customWidth="1"/>
    <col min="14" max="14" width="9" customWidth="1"/>
    <col min="15" max="15" width="8.5703125" customWidth="1"/>
    <col min="16" max="16" width="12.7109375" customWidth="1"/>
    <col min="17" max="17" width="10" customWidth="1"/>
    <col min="18" max="18" width="10.42578125" customWidth="1"/>
    <col min="19" max="19" width="5.85546875" customWidth="1"/>
    <col min="20" max="20" width="9" customWidth="1"/>
    <col min="21" max="21" width="12.140625" customWidth="1"/>
    <col min="22" max="22" width="15.5703125" customWidth="1"/>
    <col min="23" max="23" width="9" customWidth="1"/>
    <col min="24" max="24" width="6.7109375" customWidth="1"/>
    <col min="25" max="25" width="8.5703125" customWidth="1"/>
    <col min="26" max="26" width="8.7109375" customWidth="1"/>
    <col min="27" max="27" width="10.42578125" customWidth="1"/>
    <col min="28" max="28" width="8.5703125" customWidth="1"/>
    <col min="29" max="29" width="6.140625" customWidth="1"/>
    <col min="30" max="30" width="7" customWidth="1"/>
    <col min="31" max="31" width="9" customWidth="1"/>
    <col min="32" max="32" width="10.85546875" customWidth="1"/>
    <col min="33" max="33" width="8.7109375" customWidth="1"/>
    <col min="34" max="34" width="6.85546875" customWidth="1"/>
    <col min="35" max="35" width="10.85546875" customWidth="1"/>
    <col min="36" max="36" width="8.28515625" customWidth="1"/>
    <col min="37" max="37" width="6.42578125" customWidth="1"/>
    <col min="38" max="38" width="8" customWidth="1"/>
    <col min="39" max="39" width="7.42578125" customWidth="1"/>
    <col min="40" max="40" width="5.85546875" customWidth="1"/>
    <col min="41" max="41" width="7" customWidth="1"/>
    <col min="42" max="42" width="6.42578125" customWidth="1"/>
    <col min="43" max="43" width="5.85546875" customWidth="1"/>
    <col min="44" max="44" width="6.140625" customWidth="1"/>
    <col min="45" max="1025" width="8.5703125" customWidth="1"/>
  </cols>
  <sheetData>
    <row r="1" spans="1:37">
      <c r="B1" s="522" t="s">
        <v>105</v>
      </c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2"/>
      <c r="P1" s="522"/>
      <c r="Q1" s="522"/>
      <c r="R1" s="522"/>
      <c r="S1" s="522"/>
      <c r="T1" s="522"/>
      <c r="U1" s="522"/>
      <c r="V1" s="522"/>
      <c r="W1" s="522"/>
      <c r="X1" s="522"/>
      <c r="Y1" s="522"/>
      <c r="Z1" s="522"/>
      <c r="AA1" s="522"/>
      <c r="AB1" s="522"/>
      <c r="AC1" s="522"/>
      <c r="AD1" s="522"/>
      <c r="AE1" s="522"/>
      <c r="AF1" s="522"/>
      <c r="AG1" s="522"/>
      <c r="AH1" s="522"/>
      <c r="AI1" s="522"/>
      <c r="AJ1" s="522"/>
      <c r="AK1" s="522"/>
    </row>
    <row r="2" spans="1:37"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522"/>
      <c r="P2" s="522"/>
      <c r="Q2" s="522"/>
      <c r="R2" s="522"/>
      <c r="S2" s="522"/>
      <c r="T2" s="522"/>
      <c r="U2" s="522"/>
      <c r="V2" s="522"/>
      <c r="W2" s="522"/>
      <c r="X2" s="522"/>
      <c r="Y2" s="522"/>
      <c r="Z2" s="522"/>
      <c r="AA2" s="522"/>
      <c r="AB2" s="522"/>
      <c r="AC2" s="522"/>
      <c r="AD2" s="522"/>
      <c r="AE2" s="522"/>
      <c r="AF2" s="522"/>
      <c r="AG2" s="522"/>
      <c r="AH2" s="522"/>
      <c r="AI2" s="522"/>
      <c r="AJ2" s="522"/>
      <c r="AK2" s="522"/>
    </row>
    <row r="3" spans="1:37">
      <c r="B3" s="1"/>
      <c r="C3" s="2" t="s">
        <v>209</v>
      </c>
      <c r="D3" s="3"/>
      <c r="E3" s="4">
        <v>1</v>
      </c>
      <c r="F3" s="4">
        <v>2</v>
      </c>
      <c r="G3" s="4">
        <v>3</v>
      </c>
      <c r="H3" s="4">
        <v>4</v>
      </c>
      <c r="I3" s="4">
        <v>5</v>
      </c>
      <c r="J3" s="4">
        <v>6</v>
      </c>
      <c r="K3" s="4">
        <v>7</v>
      </c>
      <c r="L3" s="4">
        <v>8</v>
      </c>
      <c r="M3" s="4">
        <v>9</v>
      </c>
      <c r="N3" s="4">
        <v>10</v>
      </c>
      <c r="O3" s="4">
        <v>11</v>
      </c>
      <c r="P3" s="4">
        <v>12</v>
      </c>
      <c r="Q3" s="4">
        <v>13</v>
      </c>
      <c r="R3" s="4">
        <v>14</v>
      </c>
      <c r="S3" s="4">
        <v>15</v>
      </c>
      <c r="T3" s="4">
        <v>16</v>
      </c>
      <c r="U3" s="4">
        <v>17</v>
      </c>
      <c r="V3" s="4">
        <v>18</v>
      </c>
      <c r="W3" s="4">
        <v>19</v>
      </c>
      <c r="X3" s="4">
        <v>20</v>
      </c>
      <c r="Y3" s="4">
        <v>21</v>
      </c>
      <c r="Z3" s="4">
        <v>22</v>
      </c>
      <c r="AA3" s="4">
        <v>23</v>
      </c>
      <c r="AB3" s="4">
        <v>24</v>
      </c>
      <c r="AC3" s="4">
        <v>25</v>
      </c>
      <c r="AD3" s="4">
        <v>26</v>
      </c>
      <c r="AE3" s="4">
        <v>27</v>
      </c>
      <c r="AF3" s="4">
        <v>28</v>
      </c>
      <c r="AG3" s="5">
        <v>29</v>
      </c>
      <c r="AH3" s="5">
        <v>30</v>
      </c>
      <c r="AI3" s="6">
        <v>31</v>
      </c>
      <c r="AJ3" s="3"/>
      <c r="AK3" s="3"/>
    </row>
    <row r="4" spans="1:37">
      <c r="B4" s="1" t="s">
        <v>2</v>
      </c>
      <c r="C4" s="7" t="s">
        <v>3</v>
      </c>
      <c r="D4" s="8"/>
      <c r="E4" s="11" t="s">
        <v>8</v>
      </c>
      <c r="F4" s="10" t="s">
        <v>9</v>
      </c>
      <c r="G4" s="379" t="s">
        <v>4</v>
      </c>
      <c r="H4" s="10" t="s">
        <v>5</v>
      </c>
      <c r="I4" s="10" t="s">
        <v>6</v>
      </c>
      <c r="J4" s="10" t="s">
        <v>6</v>
      </c>
      <c r="K4" s="10" t="s">
        <v>7</v>
      </c>
      <c r="L4" s="11" t="s">
        <v>8</v>
      </c>
      <c r="M4" s="10" t="s">
        <v>9</v>
      </c>
      <c r="N4" s="379" t="s">
        <v>4</v>
      </c>
      <c r="O4" s="10" t="s">
        <v>5</v>
      </c>
      <c r="P4" s="10" t="s">
        <v>6</v>
      </c>
      <c r="Q4" s="10" t="s">
        <v>6</v>
      </c>
      <c r="R4" s="10" t="s">
        <v>7</v>
      </c>
      <c r="S4" s="11" t="s">
        <v>8</v>
      </c>
      <c r="T4" s="10" t="s">
        <v>9</v>
      </c>
      <c r="U4" s="379" t="s">
        <v>4</v>
      </c>
      <c r="V4" s="10" t="s">
        <v>5</v>
      </c>
      <c r="W4" s="10" t="s">
        <v>6</v>
      </c>
      <c r="X4" s="10" t="s">
        <v>6</v>
      </c>
      <c r="Y4" s="10" t="s">
        <v>7</v>
      </c>
      <c r="Z4" s="11" t="s">
        <v>8</v>
      </c>
      <c r="AA4" s="10" t="s">
        <v>9</v>
      </c>
      <c r="AB4" s="379" t="s">
        <v>4</v>
      </c>
      <c r="AC4" s="10" t="s">
        <v>5</v>
      </c>
      <c r="AD4" s="10" t="s">
        <v>6</v>
      </c>
      <c r="AE4" s="10" t="s">
        <v>6</v>
      </c>
      <c r="AF4" s="10" t="s">
        <v>7</v>
      </c>
      <c r="AG4" s="11" t="s">
        <v>8</v>
      </c>
      <c r="AH4" s="10" t="s">
        <v>9</v>
      </c>
      <c r="AI4" s="379" t="s">
        <v>4</v>
      </c>
      <c r="AJ4" s="13" t="s">
        <v>4</v>
      </c>
      <c r="AK4" s="14" t="s">
        <v>10</v>
      </c>
    </row>
    <row r="5" spans="1:37">
      <c r="B5" s="15"/>
      <c r="C5" s="523" t="s">
        <v>16</v>
      </c>
      <c r="D5" s="16" t="s">
        <v>12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20"/>
      <c r="AK5" s="21"/>
    </row>
    <row r="6" spans="1:37">
      <c r="B6" s="22"/>
      <c r="C6" s="523"/>
      <c r="D6" s="23" t="s">
        <v>13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7">
        <f>SUM(E6:Q6)</f>
        <v>0</v>
      </c>
      <c r="AK6" s="28">
        <f>SUM(E7:Q7)</f>
        <v>0</v>
      </c>
    </row>
    <row r="7" spans="1:37">
      <c r="A7" s="29"/>
      <c r="B7" s="30"/>
      <c r="C7" s="31">
        <f>SUM(AJ5:AK7)</f>
        <v>0</v>
      </c>
      <c r="D7" s="32" t="s">
        <v>14</v>
      </c>
      <c r="E7" s="36"/>
      <c r="F7" s="34"/>
      <c r="G7" s="34"/>
      <c r="H7" s="34"/>
      <c r="I7" s="34"/>
      <c r="J7" s="34"/>
      <c r="K7" s="34"/>
      <c r="L7" s="36"/>
      <c r="M7" s="36"/>
      <c r="N7" s="36"/>
      <c r="O7" s="34"/>
      <c r="P7" s="34"/>
      <c r="Q7" s="34"/>
      <c r="R7" s="34"/>
      <c r="S7" s="36"/>
      <c r="T7" s="36"/>
      <c r="U7" s="36"/>
      <c r="V7" s="34"/>
      <c r="W7" s="34"/>
      <c r="X7" s="34"/>
      <c r="Y7" s="34"/>
      <c r="Z7" s="34"/>
      <c r="AA7" s="34"/>
      <c r="AB7" s="36"/>
      <c r="AC7" s="34"/>
      <c r="AD7" s="34"/>
      <c r="AE7" s="36"/>
      <c r="AF7" s="34"/>
      <c r="AG7" s="34"/>
      <c r="AH7" s="34"/>
      <c r="AI7" s="36"/>
      <c r="AJ7" s="39"/>
      <c r="AK7" s="21"/>
    </row>
    <row r="8" spans="1:37">
      <c r="B8" s="15"/>
      <c r="C8" s="377" t="s">
        <v>16</v>
      </c>
      <c r="D8" s="16" t="s">
        <v>12</v>
      </c>
      <c r="E8" s="43"/>
      <c r="F8" s="18"/>
      <c r="G8" s="18"/>
      <c r="H8" s="18"/>
      <c r="I8" s="18"/>
      <c r="J8" s="18"/>
      <c r="K8" s="18"/>
      <c r="L8" s="43"/>
      <c r="M8" s="43"/>
      <c r="N8" s="43"/>
      <c r="O8" s="18"/>
      <c r="P8" s="18"/>
      <c r="Q8" s="18"/>
      <c r="R8" s="18"/>
      <c r="S8" s="43"/>
      <c r="T8" s="43"/>
      <c r="U8" s="43"/>
      <c r="V8" s="18"/>
      <c r="W8" s="18"/>
      <c r="X8" s="18"/>
      <c r="Y8" s="18"/>
      <c r="Z8" s="18"/>
      <c r="AA8" s="18"/>
      <c r="AB8" s="43"/>
      <c r="AC8" s="18"/>
      <c r="AD8" s="18"/>
      <c r="AE8" s="43"/>
      <c r="AF8" s="18"/>
      <c r="AG8" s="18"/>
      <c r="AH8" s="18"/>
      <c r="AI8" s="43"/>
      <c r="AJ8" s="20"/>
      <c r="AK8" s="21"/>
    </row>
    <row r="9" spans="1:37">
      <c r="B9" s="22"/>
      <c r="C9" s="378"/>
      <c r="D9" s="23" t="s">
        <v>13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7">
        <f>SUM(E9:Q9)</f>
        <v>0</v>
      </c>
      <c r="AK9" s="28">
        <f>SUM(E10:Q10)</f>
        <v>0</v>
      </c>
    </row>
    <row r="10" spans="1:37">
      <c r="A10" s="29"/>
      <c r="B10" s="30"/>
      <c r="C10" s="31" t="s">
        <v>16</v>
      </c>
      <c r="D10" s="32" t="s">
        <v>14</v>
      </c>
      <c r="E10" s="36"/>
      <c r="F10" s="34"/>
      <c r="G10" s="34"/>
      <c r="H10" s="34"/>
      <c r="I10" s="34"/>
      <c r="J10" s="34"/>
      <c r="K10" s="34"/>
      <c r="L10" s="36"/>
      <c r="M10" s="36"/>
      <c r="N10" s="36"/>
      <c r="O10" s="34"/>
      <c r="P10" s="34"/>
      <c r="Q10" s="34"/>
      <c r="R10" s="34"/>
      <c r="S10" s="36"/>
      <c r="T10" s="36"/>
      <c r="U10" s="36"/>
      <c r="V10" s="34"/>
      <c r="W10" s="34"/>
      <c r="X10" s="34"/>
      <c r="Y10" s="34"/>
      <c r="Z10" s="34"/>
      <c r="AA10" s="34"/>
      <c r="AB10" s="36"/>
      <c r="AC10" s="34"/>
      <c r="AD10" s="34"/>
      <c r="AE10" s="36"/>
      <c r="AF10" s="34"/>
      <c r="AG10" s="34"/>
      <c r="AH10" s="34"/>
      <c r="AI10" s="36"/>
      <c r="AJ10" s="39"/>
      <c r="AK10" s="21"/>
    </row>
    <row r="11" spans="1:37">
      <c r="B11" s="15"/>
      <c r="C11" s="45"/>
      <c r="D11" s="16" t="s">
        <v>12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20"/>
      <c r="AK11" s="21"/>
    </row>
    <row r="12" spans="1:37">
      <c r="A12" s="29"/>
      <c r="B12" s="30"/>
      <c r="C12" s="31" t="s">
        <v>23</v>
      </c>
      <c r="D12" s="32" t="s">
        <v>14</v>
      </c>
      <c r="E12" s="48"/>
      <c r="F12" s="49"/>
      <c r="G12" s="49"/>
      <c r="H12" s="36"/>
      <c r="I12" s="49"/>
      <c r="J12" s="49"/>
      <c r="K12" s="48"/>
      <c r="L12" s="48"/>
      <c r="M12" s="49"/>
      <c r="N12" s="49"/>
      <c r="O12" s="36"/>
      <c r="P12" s="36"/>
      <c r="Q12" s="36"/>
      <c r="R12" s="48"/>
      <c r="S12" s="48"/>
      <c r="T12" s="49"/>
      <c r="U12" s="49"/>
      <c r="V12" s="36"/>
      <c r="W12" s="36"/>
      <c r="X12" s="36"/>
      <c r="Y12" s="48"/>
      <c r="Z12" s="48"/>
      <c r="AA12" s="48"/>
      <c r="AB12" s="48"/>
      <c r="AC12" s="48"/>
      <c r="AD12" s="48"/>
      <c r="AE12" s="36"/>
      <c r="AF12" s="48"/>
      <c r="AG12" s="48"/>
      <c r="AH12" s="48"/>
      <c r="AI12" s="48"/>
      <c r="AJ12" s="39"/>
      <c r="AK12" s="21"/>
    </row>
    <row r="13" spans="1:37">
      <c r="C13" s="31" t="s">
        <v>23</v>
      </c>
      <c r="D13" s="66" t="s">
        <v>12</v>
      </c>
      <c r="E13" s="52"/>
      <c r="F13" s="52"/>
      <c r="G13" s="52"/>
      <c r="H13" s="52"/>
      <c r="I13" s="52"/>
      <c r="J13" s="52"/>
      <c r="K13" s="67"/>
      <c r="L13" s="52"/>
      <c r="M13" s="52"/>
      <c r="N13" s="52"/>
      <c r="O13" s="52"/>
      <c r="P13" s="52"/>
      <c r="Q13" s="52"/>
      <c r="R13" s="67"/>
      <c r="S13" s="52"/>
      <c r="T13" s="52"/>
      <c r="U13" s="52"/>
      <c r="V13" s="52"/>
      <c r="W13" s="52"/>
      <c r="X13" s="52"/>
      <c r="Y13" s="67"/>
      <c r="Z13" s="67"/>
      <c r="AA13" s="52"/>
      <c r="AB13" s="52"/>
      <c r="AC13" s="52"/>
      <c r="AD13" s="52"/>
      <c r="AE13" s="52"/>
      <c r="AF13" s="67"/>
      <c r="AG13" s="67"/>
      <c r="AH13" s="52"/>
      <c r="AI13" s="52"/>
      <c r="AJ13" s="20"/>
      <c r="AK13" s="21"/>
    </row>
    <row r="14" spans="1:37">
      <c r="C14" s="31" t="s">
        <v>23</v>
      </c>
      <c r="D14" s="69" t="s">
        <v>13</v>
      </c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2">
        <f>SUM(E14:Q14)</f>
        <v>0</v>
      </c>
      <c r="AK14" s="73">
        <f>SUM(E15:AI15)</f>
        <v>0</v>
      </c>
    </row>
    <row r="16" spans="1:37">
      <c r="B16" s="74"/>
      <c r="C16" s="75"/>
      <c r="D16" s="75"/>
      <c r="E16" s="532" t="s">
        <v>210</v>
      </c>
      <c r="F16" s="532"/>
      <c r="G16" s="532"/>
      <c r="H16" s="75"/>
      <c r="I16" s="75"/>
      <c r="J16" s="75"/>
      <c r="K16" s="75"/>
      <c r="L16" s="75"/>
      <c r="M16" s="75"/>
      <c r="N16" s="75"/>
      <c r="O16" s="75"/>
      <c r="P16" s="76"/>
      <c r="Q16" s="75"/>
      <c r="R16" s="75"/>
      <c r="S16" s="75"/>
      <c r="T16" s="76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</row>
    <row r="17" spans="1:44">
      <c r="C17" s="2" t="s">
        <v>209</v>
      </c>
      <c r="D17" s="3"/>
      <c r="E17" s="4">
        <v>1</v>
      </c>
      <c r="F17" s="4">
        <v>2</v>
      </c>
      <c r="G17" s="4">
        <v>3</v>
      </c>
      <c r="H17" s="4">
        <v>4</v>
      </c>
      <c r="I17" s="4">
        <v>5</v>
      </c>
      <c r="J17" s="77">
        <v>6</v>
      </c>
      <c r="K17" s="4">
        <v>7</v>
      </c>
      <c r="L17" s="4">
        <v>8</v>
      </c>
      <c r="M17" s="4">
        <v>9</v>
      </c>
      <c r="N17" s="4">
        <v>10</v>
      </c>
      <c r="O17" s="4">
        <v>11</v>
      </c>
      <c r="P17" s="4">
        <v>12</v>
      </c>
      <c r="Q17" s="4">
        <v>13</v>
      </c>
      <c r="R17" s="4">
        <v>14</v>
      </c>
      <c r="S17" s="4">
        <v>15</v>
      </c>
      <c r="T17" s="4">
        <v>16</v>
      </c>
      <c r="U17" s="4">
        <v>17</v>
      </c>
      <c r="V17" s="4">
        <v>18</v>
      </c>
      <c r="W17" s="4">
        <v>19</v>
      </c>
      <c r="X17" s="4">
        <v>20</v>
      </c>
      <c r="Y17" s="4">
        <v>21</v>
      </c>
      <c r="Z17" s="4">
        <v>22</v>
      </c>
      <c r="AA17" s="4">
        <v>23</v>
      </c>
      <c r="AB17" s="4">
        <v>24</v>
      </c>
      <c r="AC17" s="4">
        <v>25</v>
      </c>
      <c r="AD17" s="4">
        <v>26</v>
      </c>
      <c r="AE17" s="4">
        <v>27</v>
      </c>
      <c r="AF17" s="4">
        <v>28</v>
      </c>
      <c r="AG17" s="5">
        <v>29</v>
      </c>
      <c r="AH17" s="5">
        <v>30</v>
      </c>
      <c r="AI17" s="6">
        <v>31</v>
      </c>
      <c r="AJ17" s="3"/>
      <c r="AK17" s="3"/>
      <c r="AL17" s="78">
        <v>1</v>
      </c>
      <c r="AM17" s="78">
        <v>2</v>
      </c>
      <c r="AN17" s="4">
        <v>3</v>
      </c>
      <c r="AO17" s="4">
        <v>4</v>
      </c>
      <c r="AP17" s="4">
        <v>5</v>
      </c>
      <c r="AQ17" s="4">
        <v>6</v>
      </c>
      <c r="AR17" s="4">
        <v>7</v>
      </c>
    </row>
    <row r="18" spans="1:44">
      <c r="B18" s="1" t="s">
        <v>2</v>
      </c>
      <c r="C18" s="79" t="s">
        <v>26</v>
      </c>
      <c r="D18" s="8"/>
      <c r="E18" s="11" t="s">
        <v>8</v>
      </c>
      <c r="F18" s="10" t="s">
        <v>9</v>
      </c>
      <c r="G18" s="379" t="s">
        <v>4</v>
      </c>
      <c r="H18" s="10" t="s">
        <v>5</v>
      </c>
      <c r="I18" s="10" t="s">
        <v>6</v>
      </c>
      <c r="J18" s="10" t="s">
        <v>6</v>
      </c>
      <c r="K18" s="10" t="s">
        <v>7</v>
      </c>
      <c r="L18" s="11" t="s">
        <v>8</v>
      </c>
      <c r="M18" s="10" t="s">
        <v>9</v>
      </c>
      <c r="N18" s="379" t="s">
        <v>4</v>
      </c>
      <c r="O18" s="10" t="s">
        <v>5</v>
      </c>
      <c r="P18" s="10" t="s">
        <v>6</v>
      </c>
      <c r="Q18" s="10" t="s">
        <v>6</v>
      </c>
      <c r="R18" s="10" t="s">
        <v>7</v>
      </c>
      <c r="S18" s="11" t="s">
        <v>8</v>
      </c>
      <c r="T18" s="10" t="s">
        <v>9</v>
      </c>
      <c r="U18" s="379" t="s">
        <v>4</v>
      </c>
      <c r="V18" s="10" t="s">
        <v>5</v>
      </c>
      <c r="W18" s="10" t="s">
        <v>6</v>
      </c>
      <c r="X18" s="10" t="s">
        <v>6</v>
      </c>
      <c r="Y18" s="10" t="s">
        <v>7</v>
      </c>
      <c r="Z18" s="11" t="s">
        <v>8</v>
      </c>
      <c r="AA18" s="10" t="s">
        <v>9</v>
      </c>
      <c r="AB18" s="379" t="s">
        <v>4</v>
      </c>
      <c r="AC18" s="10" t="s">
        <v>5</v>
      </c>
      <c r="AD18" s="10" t="s">
        <v>6</v>
      </c>
      <c r="AE18" s="10" t="s">
        <v>6</v>
      </c>
      <c r="AF18" s="10" t="s">
        <v>7</v>
      </c>
      <c r="AG18" s="11" t="s">
        <v>8</v>
      </c>
      <c r="AH18" s="10" t="s">
        <v>9</v>
      </c>
      <c r="AI18" s="379" t="s">
        <v>4</v>
      </c>
      <c r="AJ18" s="81" t="s">
        <v>4</v>
      </c>
      <c r="AK18" s="14" t="s">
        <v>10</v>
      </c>
      <c r="AL18" s="10" t="s">
        <v>6</v>
      </c>
      <c r="AM18" s="10" t="s">
        <v>7</v>
      </c>
      <c r="AN18" s="10" t="s">
        <v>8</v>
      </c>
      <c r="AO18" s="10" t="s">
        <v>9</v>
      </c>
      <c r="AP18" s="9" t="s">
        <v>4</v>
      </c>
      <c r="AQ18" s="80" t="s">
        <v>5</v>
      </c>
      <c r="AR18" s="11" t="s">
        <v>6</v>
      </c>
    </row>
    <row r="19" spans="1:44" ht="50.45" customHeight="1">
      <c r="B19" s="82"/>
      <c r="C19" s="524" t="s">
        <v>22</v>
      </c>
      <c r="D19" s="16" t="s">
        <v>12</v>
      </c>
      <c r="E19" s="26"/>
      <c r="F19" s="25"/>
      <c r="G19" s="493"/>
      <c r="H19" s="494"/>
      <c r="I19" s="494"/>
      <c r="J19" s="494"/>
      <c r="K19" s="495" t="s">
        <v>211</v>
      </c>
      <c r="L19" s="494"/>
      <c r="M19" s="220"/>
      <c r="N19" s="493"/>
      <c r="O19" s="496"/>
      <c r="P19" s="496"/>
      <c r="Q19" s="496"/>
      <c r="R19" s="497"/>
      <c r="S19" s="496"/>
      <c r="T19" s="496"/>
      <c r="U19" s="89"/>
      <c r="V19" s="494"/>
      <c r="W19" s="494"/>
      <c r="X19" s="494"/>
      <c r="Y19" s="497"/>
      <c r="Z19" s="494"/>
      <c r="AA19" s="498"/>
      <c r="AB19" s="499"/>
      <c r="AC19" s="496"/>
      <c r="AD19" s="496"/>
      <c r="AE19" s="496"/>
      <c r="AF19" s="500"/>
      <c r="AG19" s="496"/>
      <c r="AH19" s="498"/>
      <c r="AI19" s="499"/>
      <c r="AJ19" s="20"/>
      <c r="AK19" s="21"/>
      <c r="AL19" s="87" t="s">
        <v>31</v>
      </c>
      <c r="AM19" s="88"/>
      <c r="AN19" s="85"/>
      <c r="AP19" s="89"/>
      <c r="AQ19" s="87" t="s">
        <v>31</v>
      </c>
    </row>
    <row r="20" spans="1:44" ht="53.25" customHeight="1">
      <c r="B20" s="90"/>
      <c r="C20" s="524"/>
      <c r="D20" s="23" t="s">
        <v>13</v>
      </c>
      <c r="E20" s="93"/>
      <c r="F20" s="25"/>
      <c r="G20" s="24"/>
      <c r="H20" s="25"/>
      <c r="I20" s="25"/>
      <c r="J20" s="25"/>
      <c r="K20" s="501" t="s">
        <v>212</v>
      </c>
      <c r="L20" s="55"/>
      <c r="M20" s="225"/>
      <c r="N20" s="24"/>
      <c r="O20" s="85"/>
      <c r="P20" s="85"/>
      <c r="Q20" s="85"/>
      <c r="R20" s="88"/>
      <c r="S20" s="25"/>
      <c r="T20" s="25"/>
      <c r="U20" s="24"/>
      <c r="V20" s="502" t="s">
        <v>213</v>
      </c>
      <c r="W20" s="25"/>
      <c r="X20" s="25"/>
      <c r="Y20" s="88"/>
      <c r="Z20" s="25"/>
      <c r="AA20" s="55"/>
      <c r="AB20" s="24"/>
      <c r="AC20" s="85"/>
      <c r="AD20" s="85"/>
      <c r="AE20" s="85"/>
      <c r="AF20" s="88"/>
      <c r="AG20" s="25"/>
      <c r="AH20" s="55"/>
      <c r="AI20" s="503"/>
      <c r="AJ20" s="27">
        <f>SUM(E20:Q20)</f>
        <v>0</v>
      </c>
      <c r="AK20" s="28">
        <f>SUM(E21:Q21)</f>
        <v>0</v>
      </c>
      <c r="AL20" s="94"/>
      <c r="AM20" s="88"/>
      <c r="AP20" s="89"/>
      <c r="AQ20" s="94"/>
      <c r="AR20" s="85"/>
    </row>
    <row r="21" spans="1:44" ht="24" customHeight="1">
      <c r="A21" s="29"/>
      <c r="B21" s="95"/>
      <c r="C21" s="96">
        <f>SUM(AJ19:AK21)</f>
        <v>0</v>
      </c>
      <c r="D21" s="32" t="s">
        <v>14</v>
      </c>
      <c r="E21" s="504" t="s">
        <v>16</v>
      </c>
      <c r="F21" s="34"/>
      <c r="G21" s="33"/>
      <c r="H21" s="477" t="s">
        <v>16</v>
      </c>
      <c r="I21" s="36"/>
      <c r="J21" s="36"/>
      <c r="K21" s="505" t="s">
        <v>171</v>
      </c>
      <c r="L21" s="506"/>
      <c r="M21" s="36"/>
      <c r="N21" s="33"/>
      <c r="O21" s="439" t="s">
        <v>16</v>
      </c>
      <c r="P21" s="439" t="s">
        <v>16</v>
      </c>
      <c r="Q21" s="36"/>
      <c r="R21" s="505" t="s">
        <v>171</v>
      </c>
      <c r="S21" s="507"/>
      <c r="T21" s="36"/>
      <c r="U21" s="508"/>
      <c r="V21" s="36"/>
      <c r="W21" s="36"/>
      <c r="X21" s="36"/>
      <c r="Y21" s="505" t="s">
        <v>171</v>
      </c>
      <c r="Z21" s="506"/>
      <c r="AA21" s="36"/>
      <c r="AB21" s="33"/>
      <c r="AC21" s="481"/>
      <c r="AD21" s="36"/>
      <c r="AE21" s="36"/>
      <c r="AF21" s="505" t="s">
        <v>171</v>
      </c>
      <c r="AG21" s="507"/>
      <c r="AH21" s="36"/>
      <c r="AI21" s="509"/>
      <c r="AJ21" s="27">
        <f>SUM(E21:Q21)</f>
        <v>0</v>
      </c>
      <c r="AK21" s="28">
        <f>SUM(E22:Q22)</f>
        <v>0</v>
      </c>
      <c r="AL21" s="99" t="s">
        <v>34</v>
      </c>
      <c r="AM21" s="88"/>
      <c r="AP21" s="89"/>
      <c r="AQ21" s="94"/>
    </row>
    <row r="22" spans="1:44">
      <c r="B22" s="82"/>
      <c r="C22" s="524" t="s">
        <v>16</v>
      </c>
      <c r="D22" s="16" t="s">
        <v>16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404"/>
      <c r="AK22" s="405"/>
      <c r="AL22" s="531" t="s">
        <v>214</v>
      </c>
      <c r="AM22" s="531"/>
      <c r="AN22" s="531"/>
      <c r="AO22" s="531"/>
      <c r="AP22" s="406"/>
      <c r="AQ22" s="406"/>
    </row>
    <row r="23" spans="1:44">
      <c r="B23" s="90"/>
      <c r="C23" s="524"/>
      <c r="D23" s="23" t="s">
        <v>13</v>
      </c>
      <c r="E23" s="25">
        <v>7</v>
      </c>
      <c r="F23" s="25"/>
      <c r="G23" s="25"/>
      <c r="H23" s="25">
        <v>6</v>
      </c>
      <c r="I23" s="25">
        <v>6</v>
      </c>
      <c r="J23" s="25">
        <v>6</v>
      </c>
      <c r="K23" s="25"/>
      <c r="L23" s="25">
        <v>6</v>
      </c>
      <c r="M23" s="25"/>
      <c r="N23" s="25"/>
      <c r="O23" s="25">
        <v>7</v>
      </c>
      <c r="P23" s="25">
        <v>7</v>
      </c>
      <c r="Q23" s="25">
        <v>7</v>
      </c>
      <c r="R23" s="25"/>
      <c r="S23" s="25">
        <v>4</v>
      </c>
      <c r="T23" s="25"/>
      <c r="U23" s="25"/>
      <c r="V23" s="25">
        <v>6</v>
      </c>
      <c r="W23" s="25">
        <v>6</v>
      </c>
      <c r="X23" s="25">
        <v>6</v>
      </c>
      <c r="Y23" s="25"/>
      <c r="Z23" s="25">
        <v>6</v>
      </c>
      <c r="AA23" s="25"/>
      <c r="AB23" s="25"/>
      <c r="AC23" s="25">
        <v>7</v>
      </c>
      <c r="AD23" s="25">
        <v>7</v>
      </c>
      <c r="AE23" s="25">
        <v>7</v>
      </c>
      <c r="AF23" s="25"/>
      <c r="AG23" s="25">
        <v>4</v>
      </c>
      <c r="AH23" s="25"/>
      <c r="AI23" s="25"/>
      <c r="AJ23" s="27">
        <f t="shared" ref="AJ23:AJ31" si="0">SUM(E23:AI23)</f>
        <v>105</v>
      </c>
      <c r="AK23" s="28">
        <f>SUM(E24:AI24)</f>
        <v>6</v>
      </c>
      <c r="AL23" s="107"/>
      <c r="AM23" s="78" t="s">
        <v>35</v>
      </c>
      <c r="AN23" s="78" t="s">
        <v>133</v>
      </c>
      <c r="AO23" s="78" t="s">
        <v>134</v>
      </c>
      <c r="AP23" s="89"/>
      <c r="AQ23" s="94"/>
    </row>
    <row r="24" spans="1:44">
      <c r="A24" s="29"/>
      <c r="B24" s="95"/>
      <c r="C24" s="96">
        <f>SUM(AJ22:AK24)</f>
        <v>117</v>
      </c>
      <c r="D24" s="32" t="s">
        <v>14</v>
      </c>
      <c r="E24" s="34"/>
      <c r="F24" s="34"/>
      <c r="G24" s="34"/>
      <c r="H24" s="36"/>
      <c r="I24" s="34"/>
      <c r="J24" s="36"/>
      <c r="K24" s="36"/>
      <c r="L24" s="36" t="s">
        <v>16</v>
      </c>
      <c r="M24" s="34"/>
      <c r="N24" s="34"/>
      <c r="O24" s="34"/>
      <c r="P24" s="34"/>
      <c r="Q24" s="36"/>
      <c r="R24" s="36"/>
      <c r="S24" s="36">
        <v>3</v>
      </c>
      <c r="T24" s="34"/>
      <c r="U24" s="34"/>
      <c r="V24" s="34"/>
      <c r="W24" s="34"/>
      <c r="X24" s="34"/>
      <c r="Y24" s="34"/>
      <c r="Z24" s="36" t="s">
        <v>16</v>
      </c>
      <c r="AA24" s="34"/>
      <c r="AB24" s="34"/>
      <c r="AC24" s="36" t="s">
        <v>16</v>
      </c>
      <c r="AD24" s="34"/>
      <c r="AE24" s="36"/>
      <c r="AF24" s="36"/>
      <c r="AG24" s="36">
        <v>3</v>
      </c>
      <c r="AH24" s="34"/>
      <c r="AI24" s="34"/>
      <c r="AJ24" s="27">
        <f t="shared" si="0"/>
        <v>6</v>
      </c>
      <c r="AK24" s="21"/>
      <c r="AL24" s="94" t="s">
        <v>142</v>
      </c>
      <c r="AM24">
        <v>59.3</v>
      </c>
      <c r="AN24">
        <v>6.3</v>
      </c>
      <c r="AO24">
        <v>7.65</v>
      </c>
      <c r="AP24" s="448"/>
      <c r="AQ24" s="94"/>
    </row>
    <row r="25" spans="1:44">
      <c r="A25" s="29"/>
      <c r="B25" s="95"/>
      <c r="C25" s="96"/>
      <c r="D25" s="32" t="s">
        <v>135</v>
      </c>
      <c r="E25" s="34">
        <v>1</v>
      </c>
      <c r="F25" s="34"/>
      <c r="G25" s="34"/>
      <c r="H25" s="36">
        <v>2</v>
      </c>
      <c r="I25" s="34">
        <v>2</v>
      </c>
      <c r="J25" s="36">
        <v>2</v>
      </c>
      <c r="K25" s="36"/>
      <c r="L25" s="36">
        <v>2</v>
      </c>
      <c r="M25" s="34"/>
      <c r="N25" s="34"/>
      <c r="O25" s="34">
        <v>1</v>
      </c>
      <c r="P25" s="34">
        <v>1</v>
      </c>
      <c r="Q25" s="36">
        <v>1</v>
      </c>
      <c r="R25" s="36"/>
      <c r="S25" s="36">
        <v>1</v>
      </c>
      <c r="T25" s="34"/>
      <c r="U25" s="34"/>
      <c r="V25" s="34"/>
      <c r="W25" s="34"/>
      <c r="X25" s="34"/>
      <c r="Y25" s="34"/>
      <c r="Z25" s="36"/>
      <c r="AA25" s="34"/>
      <c r="AB25" s="34"/>
      <c r="AC25" s="36">
        <v>1</v>
      </c>
      <c r="AD25" s="34">
        <v>1</v>
      </c>
      <c r="AE25" s="36">
        <v>1</v>
      </c>
      <c r="AF25" s="36"/>
      <c r="AG25" s="36">
        <v>1</v>
      </c>
      <c r="AH25" s="34"/>
      <c r="AI25" s="34"/>
      <c r="AJ25" s="27">
        <f t="shared" si="0"/>
        <v>17</v>
      </c>
      <c r="AK25" s="21"/>
      <c r="AL25" s="94" t="s">
        <v>136</v>
      </c>
      <c r="AM25">
        <v>14.66</v>
      </c>
      <c r="AN25">
        <v>2.66</v>
      </c>
      <c r="AO25">
        <v>3.33</v>
      </c>
      <c r="AP25" s="448"/>
      <c r="AQ25" s="94"/>
    </row>
    <row r="26" spans="1:44">
      <c r="A26" s="29"/>
      <c r="B26" s="95"/>
      <c r="C26" s="96"/>
      <c r="D26" s="32" t="s">
        <v>137</v>
      </c>
      <c r="E26" s="34">
        <v>-8</v>
      </c>
      <c r="F26" s="34"/>
      <c r="G26" s="34"/>
      <c r="H26" s="36">
        <v>-8</v>
      </c>
      <c r="I26" s="34">
        <v>-8</v>
      </c>
      <c r="J26" s="36">
        <v>-8</v>
      </c>
      <c r="K26" s="36">
        <v>-8</v>
      </c>
      <c r="L26" s="36">
        <v>-8</v>
      </c>
      <c r="M26" s="34"/>
      <c r="N26" s="34"/>
      <c r="O26" s="34">
        <v>-8</v>
      </c>
      <c r="P26" s="34">
        <v>-8</v>
      </c>
      <c r="Q26" s="36">
        <v>-8</v>
      </c>
      <c r="R26" s="36">
        <v>-8</v>
      </c>
      <c r="S26" s="36">
        <v>-8</v>
      </c>
      <c r="T26" s="34"/>
      <c r="U26" s="34"/>
      <c r="V26" s="34">
        <v>-8</v>
      </c>
      <c r="W26" s="34">
        <v>-8</v>
      </c>
      <c r="X26" s="34">
        <v>-8</v>
      </c>
      <c r="Y26" s="34">
        <v>-8</v>
      </c>
      <c r="Z26" s="36">
        <v>-8</v>
      </c>
      <c r="AA26" s="34"/>
      <c r="AB26" s="34"/>
      <c r="AC26" s="36">
        <v>-8</v>
      </c>
      <c r="AD26" s="34">
        <v>-8</v>
      </c>
      <c r="AE26" s="36">
        <v>-8</v>
      </c>
      <c r="AF26" s="36">
        <v>-8</v>
      </c>
      <c r="AG26" s="36">
        <v>-8</v>
      </c>
      <c r="AH26" s="34"/>
      <c r="AI26" s="34"/>
      <c r="AJ26" s="483">
        <f t="shared" si="0"/>
        <v>-168</v>
      </c>
      <c r="AK26" s="21">
        <f>SUM(AJ23:AJ30)</f>
        <v>0</v>
      </c>
      <c r="AL26" s="410" t="s">
        <v>138</v>
      </c>
      <c r="AM26" s="174">
        <v>-40</v>
      </c>
      <c r="AN26" s="174">
        <v>0</v>
      </c>
      <c r="AO26" s="174">
        <v>0</v>
      </c>
      <c r="AP26" s="448"/>
      <c r="AQ26" s="94"/>
    </row>
    <row r="27" spans="1:44">
      <c r="A27" s="29"/>
      <c r="B27" s="95"/>
      <c r="C27" s="96"/>
      <c r="D27" s="32" t="s">
        <v>139</v>
      </c>
      <c r="E27" s="34"/>
      <c r="F27" s="34"/>
      <c r="G27" s="34"/>
      <c r="H27" s="36"/>
      <c r="I27" s="34"/>
      <c r="J27" s="36"/>
      <c r="K27" s="36"/>
      <c r="L27" s="36"/>
      <c r="M27" s="34"/>
      <c r="N27" s="34"/>
      <c r="O27" s="34"/>
      <c r="P27" s="34"/>
      <c r="Q27" s="36"/>
      <c r="R27" s="36"/>
      <c r="S27" s="36"/>
      <c r="T27" s="34"/>
      <c r="U27" s="34"/>
      <c r="V27" s="34"/>
      <c r="W27" s="34"/>
      <c r="X27" s="34"/>
      <c r="Y27" s="34"/>
      <c r="Z27" s="36"/>
      <c r="AA27" s="34"/>
      <c r="AB27" s="34"/>
      <c r="AC27" s="36"/>
      <c r="AD27" s="34"/>
      <c r="AE27" s="36"/>
      <c r="AF27" s="36"/>
      <c r="AG27" s="36"/>
      <c r="AH27" s="34"/>
      <c r="AI27" s="34"/>
      <c r="AJ27" s="27">
        <f t="shared" si="0"/>
        <v>0</v>
      </c>
      <c r="AK27" s="21"/>
      <c r="AL27" s="107" t="s">
        <v>181</v>
      </c>
      <c r="AM27">
        <f>SUM(AM24:AM26)</f>
        <v>33.959999999999994</v>
      </c>
      <c r="AN27">
        <f>SUM(AN24:AN26)</f>
        <v>8.9600000000000009</v>
      </c>
      <c r="AO27">
        <f>SUM(AO24:AO26)</f>
        <v>10.98</v>
      </c>
      <c r="AP27" s="89"/>
      <c r="AQ27" s="94"/>
    </row>
    <row r="28" spans="1:44">
      <c r="A28" s="29"/>
      <c r="B28" s="95"/>
      <c r="C28" s="96"/>
      <c r="D28" s="16" t="s">
        <v>141</v>
      </c>
      <c r="E28" s="34" t="s">
        <v>16</v>
      </c>
      <c r="F28" s="34"/>
      <c r="G28" s="34"/>
      <c r="H28" s="36"/>
      <c r="I28" s="34"/>
      <c r="J28" s="36"/>
      <c r="K28" s="484">
        <v>8</v>
      </c>
      <c r="L28" s="36"/>
      <c r="M28" s="34"/>
      <c r="N28" s="34"/>
      <c r="O28" s="34"/>
      <c r="P28" s="34"/>
      <c r="Q28" s="36"/>
      <c r="R28" s="484">
        <v>8</v>
      </c>
      <c r="S28" s="36"/>
      <c r="T28" s="34"/>
      <c r="U28" s="34"/>
      <c r="V28" s="485">
        <v>2</v>
      </c>
      <c r="W28" s="485">
        <v>2</v>
      </c>
      <c r="X28" s="485">
        <v>2</v>
      </c>
      <c r="Y28" s="485">
        <v>8</v>
      </c>
      <c r="Z28" s="484">
        <v>2</v>
      </c>
      <c r="AA28" s="34"/>
      <c r="AB28" s="34"/>
      <c r="AC28" s="36"/>
      <c r="AD28" s="34"/>
      <c r="AE28" s="36"/>
      <c r="AF28" s="484">
        <v>8</v>
      </c>
      <c r="AG28" s="36"/>
      <c r="AH28" s="34"/>
      <c r="AI28" s="34"/>
      <c r="AJ28" s="411">
        <f t="shared" si="0"/>
        <v>40</v>
      </c>
      <c r="AK28" s="21"/>
      <c r="AL28" s="94" t="s">
        <v>182</v>
      </c>
      <c r="AM28" t="s">
        <v>16</v>
      </c>
      <c r="AP28" s="89"/>
      <c r="AQ28" s="94"/>
    </row>
    <row r="29" spans="1:44">
      <c r="A29" s="29"/>
      <c r="B29" s="95"/>
      <c r="C29" s="96"/>
      <c r="D29" s="32" t="s">
        <v>31</v>
      </c>
      <c r="E29" s="34" t="s">
        <v>16</v>
      </c>
      <c r="F29" s="34"/>
      <c r="G29" s="34"/>
      <c r="H29" s="36" t="s">
        <v>16</v>
      </c>
      <c r="I29" s="34"/>
      <c r="J29" s="36"/>
      <c r="K29" s="36"/>
      <c r="L29" s="36"/>
      <c r="M29" s="34"/>
      <c r="N29" s="34"/>
      <c r="O29" s="34"/>
      <c r="P29" s="34"/>
      <c r="Q29" s="36"/>
      <c r="R29" s="36"/>
      <c r="S29" s="36"/>
      <c r="T29" s="34"/>
      <c r="U29" s="34"/>
      <c r="V29" s="34"/>
      <c r="W29" s="34"/>
      <c r="X29" s="34"/>
      <c r="Y29" s="34"/>
      <c r="Z29" s="36"/>
      <c r="AA29" s="34"/>
      <c r="AB29" s="34"/>
      <c r="AC29" s="36"/>
      <c r="AD29" s="34"/>
      <c r="AE29" s="36"/>
      <c r="AF29" s="36"/>
      <c r="AG29" s="36"/>
      <c r="AH29" s="34"/>
      <c r="AI29" s="34"/>
      <c r="AJ29" s="27">
        <f t="shared" si="0"/>
        <v>0</v>
      </c>
      <c r="AK29" s="21"/>
      <c r="AL29" s="94" t="s">
        <v>183</v>
      </c>
      <c r="AM29" t="s">
        <v>16</v>
      </c>
      <c r="AP29" s="89"/>
      <c r="AQ29" s="94"/>
    </row>
    <row r="30" spans="1:44">
      <c r="A30" s="29"/>
      <c r="B30" s="95"/>
      <c r="C30" s="96"/>
      <c r="D30" s="32" t="s">
        <v>29</v>
      </c>
      <c r="E30" s="34"/>
      <c r="F30" s="34"/>
      <c r="G30" s="34"/>
      <c r="H30" s="36"/>
      <c r="I30" s="34"/>
      <c r="J30" s="36"/>
      <c r="K30" s="36"/>
      <c r="L30" s="36"/>
      <c r="M30" s="34"/>
      <c r="N30" s="34"/>
      <c r="O30" s="34"/>
      <c r="P30" s="34"/>
      <c r="Q30" s="36"/>
      <c r="R30" s="36"/>
      <c r="S30" s="36"/>
      <c r="T30" s="34"/>
      <c r="U30" s="34"/>
      <c r="V30" s="34"/>
      <c r="W30" s="34"/>
      <c r="X30" s="34"/>
      <c r="Y30" s="34"/>
      <c r="Z30" s="36"/>
      <c r="AA30" s="34"/>
      <c r="AB30" s="34"/>
      <c r="AC30" s="36"/>
      <c r="AD30" s="34"/>
      <c r="AE30" s="36"/>
      <c r="AF30" s="36"/>
      <c r="AG30" s="36"/>
      <c r="AH30" s="34"/>
      <c r="AI30" s="34"/>
      <c r="AJ30" s="27">
        <f t="shared" si="0"/>
        <v>0</v>
      </c>
      <c r="AK30" s="21"/>
      <c r="AL30" s="94"/>
      <c r="AP30" s="89"/>
      <c r="AQ30" s="94"/>
    </row>
    <row r="31" spans="1:44">
      <c r="D31" s="146" t="s">
        <v>208</v>
      </c>
      <c r="E31" s="207">
        <v>7</v>
      </c>
      <c r="AJ31" s="207">
        <f t="shared" si="0"/>
        <v>7</v>
      </c>
    </row>
    <row r="34" spans="1:39">
      <c r="A34" s="109" t="s">
        <v>4</v>
      </c>
      <c r="B34" s="110" t="s">
        <v>10</v>
      </c>
      <c r="C34" s="111" t="s">
        <v>36</v>
      </c>
      <c r="D34" s="112"/>
      <c r="E34" s="112"/>
      <c r="F34" s="112"/>
      <c r="G34" s="113"/>
      <c r="H34" s="113"/>
      <c r="I34" s="113"/>
      <c r="J34" s="112"/>
      <c r="K34" s="112"/>
      <c r="L34" s="112"/>
      <c r="M34" s="112"/>
      <c r="N34" s="113"/>
      <c r="O34" s="113"/>
      <c r="P34" s="113"/>
      <c r="Q34" s="112"/>
      <c r="R34" s="112"/>
      <c r="S34" s="112"/>
      <c r="T34" s="112"/>
      <c r="U34" s="113"/>
      <c r="V34" s="113"/>
      <c r="W34" s="113"/>
      <c r="X34" s="112"/>
      <c r="Y34" s="112"/>
      <c r="Z34" s="112"/>
      <c r="AA34" s="112"/>
      <c r="AB34" s="113"/>
      <c r="AC34" s="113"/>
      <c r="AD34" s="113"/>
      <c r="AE34" s="112"/>
      <c r="AF34" s="112"/>
      <c r="AG34" s="112"/>
      <c r="AH34" s="112"/>
      <c r="AI34" s="113"/>
      <c r="AJ34" s="114"/>
      <c r="AK34" s="114"/>
    </row>
    <row r="35" spans="1:39">
      <c r="A35" s="115">
        <v>4</v>
      </c>
      <c r="B35" s="116"/>
      <c r="C35" s="117" t="s">
        <v>37</v>
      </c>
      <c r="D35" s="118" t="s">
        <v>6</v>
      </c>
      <c r="E35" s="119">
        <f t="shared" ref="E35:AI35" si="1">COUNTIF(E48:E53,$D$35)</f>
        <v>0</v>
      </c>
      <c r="F35" s="119">
        <f t="shared" si="1"/>
        <v>0</v>
      </c>
      <c r="G35" s="119">
        <f t="shared" si="1"/>
        <v>0</v>
      </c>
      <c r="H35" s="119">
        <f t="shared" si="1"/>
        <v>0</v>
      </c>
      <c r="I35" s="119">
        <f t="shared" si="1"/>
        <v>0</v>
      </c>
      <c r="J35" s="119">
        <f t="shared" si="1"/>
        <v>0</v>
      </c>
      <c r="K35" s="119">
        <f t="shared" si="1"/>
        <v>0</v>
      </c>
      <c r="L35" s="119">
        <f t="shared" si="1"/>
        <v>0</v>
      </c>
      <c r="M35" s="119">
        <f t="shared" si="1"/>
        <v>0</v>
      </c>
      <c r="N35" s="119">
        <f t="shared" si="1"/>
        <v>0</v>
      </c>
      <c r="O35" s="119">
        <f t="shared" si="1"/>
        <v>0</v>
      </c>
      <c r="P35" s="119">
        <f t="shared" si="1"/>
        <v>0</v>
      </c>
      <c r="Q35" s="119">
        <f t="shared" si="1"/>
        <v>0</v>
      </c>
      <c r="R35" s="119">
        <f t="shared" si="1"/>
        <v>0</v>
      </c>
      <c r="S35" s="119">
        <f t="shared" si="1"/>
        <v>0</v>
      </c>
      <c r="T35" s="119">
        <f t="shared" si="1"/>
        <v>0</v>
      </c>
      <c r="U35" s="119">
        <f t="shared" si="1"/>
        <v>0</v>
      </c>
      <c r="V35" s="119">
        <f t="shared" si="1"/>
        <v>0</v>
      </c>
      <c r="W35" s="119">
        <f t="shared" si="1"/>
        <v>0</v>
      </c>
      <c r="X35" s="119">
        <f t="shared" si="1"/>
        <v>0</v>
      </c>
      <c r="Y35" s="119">
        <f t="shared" si="1"/>
        <v>0</v>
      </c>
      <c r="Z35" s="119">
        <f t="shared" si="1"/>
        <v>0</v>
      </c>
      <c r="AA35" s="119">
        <f t="shared" si="1"/>
        <v>0</v>
      </c>
      <c r="AB35" s="119">
        <f t="shared" si="1"/>
        <v>0</v>
      </c>
      <c r="AC35" s="119">
        <f t="shared" si="1"/>
        <v>0</v>
      </c>
      <c r="AD35" s="119">
        <f t="shared" si="1"/>
        <v>0</v>
      </c>
      <c r="AE35" s="119">
        <f t="shared" si="1"/>
        <v>0</v>
      </c>
      <c r="AF35" s="119">
        <f t="shared" si="1"/>
        <v>0</v>
      </c>
      <c r="AG35" s="119">
        <f t="shared" si="1"/>
        <v>0</v>
      </c>
      <c r="AH35" s="119">
        <f t="shared" si="1"/>
        <v>0</v>
      </c>
      <c r="AI35" s="119">
        <f t="shared" si="1"/>
        <v>0</v>
      </c>
      <c r="AJ35" s="120"/>
      <c r="AK35" s="120"/>
    </row>
    <row r="36" spans="1:39">
      <c r="A36" s="122">
        <v>4</v>
      </c>
      <c r="B36" s="123"/>
      <c r="C36" s="124" t="s">
        <v>38</v>
      </c>
      <c r="D36" s="125" t="s">
        <v>39</v>
      </c>
      <c r="E36" s="126">
        <f t="shared" ref="E36:AI36" si="2">COUNTIF(E33:E33,$D$36)</f>
        <v>0</v>
      </c>
      <c r="F36" s="126">
        <f t="shared" si="2"/>
        <v>0</v>
      </c>
      <c r="G36" s="126">
        <f t="shared" si="2"/>
        <v>0</v>
      </c>
      <c r="H36" s="126">
        <f t="shared" si="2"/>
        <v>0</v>
      </c>
      <c r="I36" s="126">
        <f t="shared" si="2"/>
        <v>0</v>
      </c>
      <c r="J36" s="126">
        <f t="shared" si="2"/>
        <v>0</v>
      </c>
      <c r="K36" s="126">
        <f t="shared" si="2"/>
        <v>0</v>
      </c>
      <c r="L36" s="126">
        <f t="shared" si="2"/>
        <v>0</v>
      </c>
      <c r="M36" s="126">
        <f t="shared" si="2"/>
        <v>0</v>
      </c>
      <c r="N36" s="126">
        <f t="shared" si="2"/>
        <v>0</v>
      </c>
      <c r="O36" s="126">
        <f t="shared" si="2"/>
        <v>0</v>
      </c>
      <c r="P36" s="126">
        <f t="shared" si="2"/>
        <v>0</v>
      </c>
      <c r="Q36" s="126">
        <f t="shared" si="2"/>
        <v>0</v>
      </c>
      <c r="R36" s="126">
        <f t="shared" si="2"/>
        <v>0</v>
      </c>
      <c r="S36" s="126">
        <f t="shared" si="2"/>
        <v>0</v>
      </c>
      <c r="T36" s="126">
        <f t="shared" si="2"/>
        <v>0</v>
      </c>
      <c r="U36" s="126">
        <f t="shared" si="2"/>
        <v>0</v>
      </c>
      <c r="V36" s="126">
        <f t="shared" si="2"/>
        <v>0</v>
      </c>
      <c r="W36" s="126">
        <f t="shared" si="2"/>
        <v>0</v>
      </c>
      <c r="X36" s="126">
        <f t="shared" si="2"/>
        <v>0</v>
      </c>
      <c r="Y36" s="126">
        <f t="shared" si="2"/>
        <v>0</v>
      </c>
      <c r="Z36" s="126">
        <f t="shared" si="2"/>
        <v>0</v>
      </c>
      <c r="AA36" s="126">
        <f t="shared" si="2"/>
        <v>0</v>
      </c>
      <c r="AB36" s="126">
        <f t="shared" si="2"/>
        <v>0</v>
      </c>
      <c r="AC36" s="126">
        <f t="shared" si="2"/>
        <v>0</v>
      </c>
      <c r="AD36" s="126">
        <f t="shared" si="2"/>
        <v>0</v>
      </c>
      <c r="AE36" s="126">
        <f t="shared" si="2"/>
        <v>0</v>
      </c>
      <c r="AF36" s="126">
        <f t="shared" si="2"/>
        <v>0</v>
      </c>
      <c r="AG36" s="126">
        <f t="shared" si="2"/>
        <v>0</v>
      </c>
      <c r="AH36" s="126">
        <f t="shared" si="2"/>
        <v>0</v>
      </c>
      <c r="AI36" s="126">
        <f t="shared" si="2"/>
        <v>0</v>
      </c>
      <c r="AJ36" s="120"/>
      <c r="AK36" s="120"/>
      <c r="AM36" s="127"/>
    </row>
    <row r="37" spans="1:39">
      <c r="B37" s="1"/>
      <c r="C37" s="128"/>
      <c r="AM37" s="129"/>
    </row>
    <row r="38" spans="1:39">
      <c r="A38" s="130" t="s">
        <v>40</v>
      </c>
      <c r="B38" s="131"/>
      <c r="C38" s="132">
        <f>SUM(AJ23)</f>
        <v>105</v>
      </c>
      <c r="D38" s="133"/>
      <c r="E38" s="134">
        <f t="shared" ref="E38:AI38" si="3">SUM(E19:E21)</f>
        <v>0</v>
      </c>
      <c r="F38" s="134">
        <f t="shared" si="3"/>
        <v>0</v>
      </c>
      <c r="G38" s="134">
        <f t="shared" si="3"/>
        <v>0</v>
      </c>
      <c r="H38" s="134">
        <f t="shared" si="3"/>
        <v>0</v>
      </c>
      <c r="I38" s="134">
        <f t="shared" si="3"/>
        <v>0</v>
      </c>
      <c r="J38" s="134">
        <f t="shared" si="3"/>
        <v>0</v>
      </c>
      <c r="K38" s="134">
        <f t="shared" si="3"/>
        <v>0</v>
      </c>
      <c r="L38" s="134">
        <f t="shared" si="3"/>
        <v>0</v>
      </c>
      <c r="M38" s="134">
        <f t="shared" si="3"/>
        <v>0</v>
      </c>
      <c r="N38" s="134">
        <f t="shared" si="3"/>
        <v>0</v>
      </c>
      <c r="O38" s="134">
        <f t="shared" si="3"/>
        <v>0</v>
      </c>
      <c r="P38" s="134">
        <f t="shared" si="3"/>
        <v>0</v>
      </c>
      <c r="Q38" s="134">
        <f t="shared" si="3"/>
        <v>0</v>
      </c>
      <c r="R38" s="134">
        <f t="shared" si="3"/>
        <v>0</v>
      </c>
      <c r="S38" s="134">
        <f t="shared" si="3"/>
        <v>0</v>
      </c>
      <c r="T38" s="134">
        <f t="shared" si="3"/>
        <v>0</v>
      </c>
      <c r="U38" s="134">
        <f t="shared" si="3"/>
        <v>0</v>
      </c>
      <c r="V38" s="134">
        <f t="shared" si="3"/>
        <v>0</v>
      </c>
      <c r="W38" s="134">
        <f t="shared" si="3"/>
        <v>0</v>
      </c>
      <c r="X38" s="134">
        <f t="shared" si="3"/>
        <v>0</v>
      </c>
      <c r="Y38" s="134">
        <f t="shared" si="3"/>
        <v>0</v>
      </c>
      <c r="Z38" s="134">
        <f t="shared" si="3"/>
        <v>0</v>
      </c>
      <c r="AA38" s="134">
        <f t="shared" si="3"/>
        <v>0</v>
      </c>
      <c r="AB38" s="134">
        <f t="shared" si="3"/>
        <v>0</v>
      </c>
      <c r="AC38" s="134">
        <f t="shared" si="3"/>
        <v>0</v>
      </c>
      <c r="AD38" s="134">
        <f t="shared" si="3"/>
        <v>0</v>
      </c>
      <c r="AE38" s="134">
        <f t="shared" si="3"/>
        <v>0</v>
      </c>
      <c r="AF38" s="134">
        <f t="shared" si="3"/>
        <v>0</v>
      </c>
      <c r="AG38" s="134">
        <f t="shared" si="3"/>
        <v>0</v>
      </c>
      <c r="AH38" s="134">
        <f t="shared" si="3"/>
        <v>0</v>
      </c>
      <c r="AI38" s="134">
        <f t="shared" si="3"/>
        <v>0</v>
      </c>
      <c r="AJ38" s="135">
        <f>SUM(E38:AI38)</f>
        <v>0</v>
      </c>
      <c r="AK38" s="136" t="s">
        <v>41</v>
      </c>
      <c r="AM38" s="137"/>
    </row>
    <row r="39" spans="1:39">
      <c r="A39" s="138" t="s">
        <v>42</v>
      </c>
      <c r="B39" s="139"/>
      <c r="C39" s="132">
        <f>SUM(AK23)</f>
        <v>6</v>
      </c>
      <c r="D39" s="133"/>
      <c r="E39" s="140">
        <f t="shared" ref="E39:AI39" si="4">IF(E38=0,1,"ERRORE")</f>
        <v>1</v>
      </c>
      <c r="F39" s="140">
        <f t="shared" si="4"/>
        <v>1</v>
      </c>
      <c r="G39" s="140">
        <f t="shared" si="4"/>
        <v>1</v>
      </c>
      <c r="H39" s="140">
        <f t="shared" si="4"/>
        <v>1</v>
      </c>
      <c r="I39" s="140">
        <f t="shared" si="4"/>
        <v>1</v>
      </c>
      <c r="J39" s="140">
        <f t="shared" si="4"/>
        <v>1</v>
      </c>
      <c r="K39" s="140">
        <f t="shared" si="4"/>
        <v>1</v>
      </c>
      <c r="L39" s="140">
        <f t="shared" si="4"/>
        <v>1</v>
      </c>
      <c r="M39" s="140">
        <f t="shared" si="4"/>
        <v>1</v>
      </c>
      <c r="N39" s="140">
        <f t="shared" si="4"/>
        <v>1</v>
      </c>
      <c r="O39" s="140">
        <f t="shared" si="4"/>
        <v>1</v>
      </c>
      <c r="P39" s="140">
        <f t="shared" si="4"/>
        <v>1</v>
      </c>
      <c r="Q39" s="140">
        <f t="shared" si="4"/>
        <v>1</v>
      </c>
      <c r="R39" s="140">
        <f t="shared" si="4"/>
        <v>1</v>
      </c>
      <c r="S39" s="140">
        <f t="shared" si="4"/>
        <v>1</v>
      </c>
      <c r="T39" s="140">
        <f t="shared" si="4"/>
        <v>1</v>
      </c>
      <c r="U39" s="140">
        <f t="shared" si="4"/>
        <v>1</v>
      </c>
      <c r="V39" s="140">
        <f t="shared" si="4"/>
        <v>1</v>
      </c>
      <c r="W39" s="140">
        <f t="shared" si="4"/>
        <v>1</v>
      </c>
      <c r="X39" s="140">
        <f t="shared" si="4"/>
        <v>1</v>
      </c>
      <c r="Y39" s="140">
        <f t="shared" si="4"/>
        <v>1</v>
      </c>
      <c r="Z39" s="140">
        <f t="shared" si="4"/>
        <v>1</v>
      </c>
      <c r="AA39" s="140">
        <f t="shared" si="4"/>
        <v>1</v>
      </c>
      <c r="AB39" s="140">
        <f t="shared" si="4"/>
        <v>1</v>
      </c>
      <c r="AC39" s="140">
        <f t="shared" si="4"/>
        <v>1</v>
      </c>
      <c r="AD39" s="140">
        <f t="shared" si="4"/>
        <v>1</v>
      </c>
      <c r="AE39" s="140">
        <f t="shared" si="4"/>
        <v>1</v>
      </c>
      <c r="AF39" s="140">
        <f t="shared" si="4"/>
        <v>1</v>
      </c>
      <c r="AG39" s="140">
        <f t="shared" si="4"/>
        <v>1</v>
      </c>
      <c r="AH39" s="140">
        <f t="shared" si="4"/>
        <v>1</v>
      </c>
      <c r="AI39" s="140">
        <f t="shared" si="4"/>
        <v>1</v>
      </c>
      <c r="AJ39" s="141">
        <f>SUM(AJ19:AK21)</f>
        <v>0</v>
      </c>
      <c r="AK39" s="136" t="s">
        <v>43</v>
      </c>
      <c r="AL39" s="142" t="s">
        <v>16</v>
      </c>
    </row>
    <row r="40" spans="1:39">
      <c r="A40" s="138"/>
      <c r="B40" s="139"/>
      <c r="C40" s="132"/>
      <c r="D40" s="133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414"/>
      <c r="AK40" s="136"/>
      <c r="AL40" s="142"/>
    </row>
    <row r="41" spans="1:39">
      <c r="A41" s="138"/>
      <c r="B41" s="139"/>
      <c r="C41" s="132"/>
      <c r="D41" s="133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414"/>
      <c r="AK41" s="136"/>
      <c r="AL41" s="142"/>
    </row>
    <row r="42" spans="1:39">
      <c r="A42" s="138"/>
      <c r="B42" s="139"/>
      <c r="C42" s="132"/>
      <c r="D42" s="133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414"/>
      <c r="AK42" s="136"/>
      <c r="AL42" s="142"/>
    </row>
    <row r="43" spans="1:39">
      <c r="A43" s="143" t="s">
        <v>44</v>
      </c>
      <c r="B43" s="144"/>
      <c r="C43" s="145">
        <f>SUM(C38:C39)</f>
        <v>111</v>
      </c>
      <c r="AJ43" s="146"/>
    </row>
    <row r="47" spans="1:39">
      <c r="E47" s="10" t="s">
        <v>6</v>
      </c>
      <c r="F47" s="10" t="s">
        <v>7</v>
      </c>
    </row>
    <row r="48" spans="1:39">
      <c r="E48" s="93"/>
      <c r="F48" s="84" t="s">
        <v>16</v>
      </c>
    </row>
    <row r="49" spans="5:6" ht="18">
      <c r="E49" s="391" t="s">
        <v>16</v>
      </c>
      <c r="F49" s="92" t="s">
        <v>16</v>
      </c>
    </row>
    <row r="50" spans="5:6">
      <c r="E50" s="87" t="s">
        <v>31</v>
      </c>
      <c r="F50" s="397" t="s">
        <v>35</v>
      </c>
    </row>
    <row r="51" spans="5:6">
      <c r="E51" s="43"/>
      <c r="F51" s="18"/>
    </row>
    <row r="52" spans="5:6">
      <c r="E52" s="25"/>
      <c r="F52" s="25"/>
    </row>
    <row r="53" spans="5:6">
      <c r="E53" s="36"/>
      <c r="F53" s="34"/>
    </row>
    <row r="54" spans="5:6">
      <c r="E54" s="36"/>
      <c r="F54" s="34"/>
    </row>
    <row r="55" spans="5:6">
      <c r="E55" s="36">
        <v>-8</v>
      </c>
      <c r="F55" s="34">
        <v>-8</v>
      </c>
    </row>
    <row r="56" spans="5:6">
      <c r="E56" s="36"/>
      <c r="F56" s="34"/>
    </row>
    <row r="57" spans="5:6">
      <c r="E57" s="36"/>
      <c r="F57" s="34">
        <v>8</v>
      </c>
    </row>
    <row r="58" spans="5:6">
      <c r="E58" s="36">
        <v>8</v>
      </c>
      <c r="F58" s="34"/>
    </row>
    <row r="59" spans="5:6">
      <c r="E59" s="36"/>
      <c r="F59" s="34"/>
    </row>
    <row r="63" spans="5:6">
      <c r="E63" s="112" t="s">
        <v>16</v>
      </c>
      <c r="F63" s="112"/>
    </row>
    <row r="64" spans="5:6">
      <c r="E64" s="119">
        <f>COUNTIF(E48:E53,$D$35)</f>
        <v>0</v>
      </c>
      <c r="F64" s="119">
        <f>COUNTIF(F48:F53,$D$35)</f>
        <v>0</v>
      </c>
    </row>
    <row r="65" spans="5:6">
      <c r="E65" s="126">
        <f>COUNTIF(E62:E62,$D$36)</f>
        <v>0</v>
      </c>
      <c r="F65" s="126">
        <f>COUNTIF(F62:F62,$D$36)</f>
        <v>0</v>
      </c>
    </row>
    <row r="67" spans="5:6">
      <c r="E67" s="134">
        <f>SUM(E48:E50)</f>
        <v>0</v>
      </c>
      <c r="F67" s="134">
        <f>SUM(F48:F50)</f>
        <v>0</v>
      </c>
    </row>
    <row r="68" spans="5:6">
      <c r="E68" s="140">
        <f>IF(E67=0,1,"ERRORE")</f>
        <v>1</v>
      </c>
      <c r="F68" s="140">
        <f>IF(F67=0,1,"ERRORE")</f>
        <v>1</v>
      </c>
    </row>
  </sheetData>
  <mergeCells count="6">
    <mergeCell ref="AL22:AO22"/>
    <mergeCell ref="B1:AK2"/>
    <mergeCell ref="C5:C6"/>
    <mergeCell ref="E16:G16"/>
    <mergeCell ref="C19:C20"/>
    <mergeCell ref="C22:C23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Roman,Normale"&amp;12&amp;A</oddHeader>
    <oddFooter>&amp;C&amp;"Times New Roman,Normale"&amp;12Pagina &amp;P</oddFooter>
  </headerFooter>
  <rowBreaks count="1" manualBreakCount="1">
    <brk id="43" max="16383" man="1"/>
  </rowBreaks>
  <colBreaks count="1" manualBreakCount="1">
    <brk id="3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AR43"/>
  <sheetViews>
    <sheetView tabSelected="1" topLeftCell="V15" zoomScale="90" zoomScaleNormal="90" workbookViewId="0">
      <selection activeCell="AF33" sqref="AF33"/>
    </sheetView>
  </sheetViews>
  <sheetFormatPr defaultRowHeight="12.75"/>
  <cols>
    <col min="1" max="2" width="6.42578125" customWidth="1"/>
    <col min="3" max="3" width="25.140625" customWidth="1"/>
    <col min="4" max="4" width="5.85546875" customWidth="1"/>
    <col min="5" max="5" width="10" customWidth="1"/>
    <col min="6" max="6" width="9" customWidth="1"/>
    <col min="7" max="7" width="11.28515625" customWidth="1"/>
    <col min="8" max="8" width="13.7109375" customWidth="1"/>
    <col min="9" max="9" width="9" customWidth="1"/>
    <col min="10" max="10" width="8.5703125" customWidth="1"/>
    <col min="11" max="11" width="13.42578125" customWidth="1"/>
    <col min="12" max="12" width="6.42578125" customWidth="1"/>
    <col min="13" max="13" width="6.85546875" customWidth="1"/>
    <col min="14" max="14" width="9" customWidth="1"/>
    <col min="15" max="15" width="8.5703125" customWidth="1"/>
    <col min="16" max="16" width="12.7109375" customWidth="1"/>
    <col min="17" max="17" width="10" customWidth="1"/>
    <col min="18" max="18" width="10.42578125" customWidth="1"/>
    <col min="19" max="19" width="5.85546875" customWidth="1"/>
    <col min="20" max="20" width="9" customWidth="1"/>
    <col min="21" max="21" width="12.140625" customWidth="1"/>
    <col min="22" max="22" width="6.7109375" customWidth="1"/>
    <col min="23" max="23" width="9" customWidth="1"/>
    <col min="24" max="24" width="6.7109375" customWidth="1"/>
    <col min="25" max="25" width="8.5703125" customWidth="1"/>
    <col min="26" max="26" width="8.7109375" customWidth="1"/>
    <col min="27" max="27" width="10.42578125" customWidth="1"/>
    <col min="28" max="28" width="8.5703125" customWidth="1"/>
    <col min="29" max="29" width="6.140625" customWidth="1"/>
    <col min="30" max="30" width="7" customWidth="1"/>
    <col min="31" max="31" width="9" customWidth="1"/>
    <col min="32" max="32" width="10.85546875" customWidth="1"/>
    <col min="33" max="33" width="8.7109375" customWidth="1"/>
    <col min="34" max="34" width="6.85546875" customWidth="1"/>
    <col min="35" max="35" width="10.85546875" customWidth="1"/>
    <col min="36" max="36" width="8.28515625" customWidth="1"/>
    <col min="37" max="37" width="6.42578125" customWidth="1"/>
    <col min="38" max="38" width="8" customWidth="1"/>
    <col min="39" max="39" width="7.42578125" customWidth="1"/>
    <col min="40" max="40" width="5.85546875" customWidth="1"/>
    <col min="41" max="41" width="7" customWidth="1"/>
    <col min="42" max="42" width="6.42578125" customWidth="1"/>
    <col min="43" max="43" width="5.85546875" customWidth="1"/>
    <col min="44" max="44" width="6.140625" customWidth="1"/>
    <col min="45" max="1025" width="8.5703125" customWidth="1"/>
  </cols>
  <sheetData>
    <row r="1" spans="1:37">
      <c r="B1" s="522" t="s">
        <v>105</v>
      </c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2"/>
      <c r="P1" s="522"/>
      <c r="Q1" s="522"/>
      <c r="R1" s="522"/>
      <c r="S1" s="522"/>
      <c r="T1" s="522"/>
      <c r="U1" s="522"/>
      <c r="V1" s="522"/>
      <c r="W1" s="522"/>
      <c r="X1" s="522"/>
      <c r="Y1" s="522"/>
      <c r="Z1" s="522"/>
      <c r="AA1" s="522"/>
      <c r="AB1" s="522"/>
      <c r="AC1" s="522"/>
      <c r="AD1" s="522"/>
      <c r="AE1" s="522"/>
      <c r="AF1" s="522"/>
      <c r="AG1" s="522"/>
      <c r="AH1" s="522"/>
      <c r="AI1" s="522"/>
      <c r="AJ1" s="522"/>
      <c r="AK1" s="522"/>
    </row>
    <row r="2" spans="1:37"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522"/>
      <c r="P2" s="522"/>
      <c r="Q2" s="522"/>
      <c r="R2" s="522"/>
      <c r="S2" s="522"/>
      <c r="T2" s="522"/>
      <c r="U2" s="522"/>
      <c r="V2" s="522"/>
      <c r="W2" s="522"/>
      <c r="X2" s="522"/>
      <c r="Y2" s="522"/>
      <c r="Z2" s="522"/>
      <c r="AA2" s="522"/>
      <c r="AB2" s="522"/>
      <c r="AC2" s="522"/>
      <c r="AD2" s="522"/>
      <c r="AE2" s="522"/>
      <c r="AF2" s="522"/>
      <c r="AG2" s="522"/>
      <c r="AH2" s="522"/>
      <c r="AI2" s="522"/>
      <c r="AJ2" s="522"/>
      <c r="AK2" s="522"/>
    </row>
    <row r="3" spans="1:37">
      <c r="B3" s="1"/>
      <c r="C3" s="2" t="s">
        <v>215</v>
      </c>
      <c r="D3" s="3"/>
      <c r="E3" s="4">
        <v>1</v>
      </c>
      <c r="F3" s="4">
        <v>2</v>
      </c>
      <c r="G3" s="4">
        <v>3</v>
      </c>
      <c r="H3" s="4">
        <v>4</v>
      </c>
      <c r="I3" s="4">
        <v>5</v>
      </c>
      <c r="J3" s="4">
        <v>6</v>
      </c>
      <c r="K3" s="4">
        <v>7</v>
      </c>
      <c r="L3" s="4">
        <v>8</v>
      </c>
      <c r="M3" s="4">
        <v>9</v>
      </c>
      <c r="N3" s="4">
        <v>10</v>
      </c>
      <c r="O3" s="4">
        <v>11</v>
      </c>
      <c r="P3" s="4">
        <v>12</v>
      </c>
      <c r="Q3" s="4">
        <v>13</v>
      </c>
      <c r="R3" s="4">
        <v>14</v>
      </c>
      <c r="S3" s="4">
        <v>15</v>
      </c>
      <c r="T3" s="4">
        <v>16</v>
      </c>
      <c r="U3" s="4">
        <v>17</v>
      </c>
      <c r="V3" s="4">
        <v>18</v>
      </c>
      <c r="W3" s="4">
        <v>19</v>
      </c>
      <c r="X3" s="4">
        <v>20</v>
      </c>
      <c r="Y3" s="4">
        <v>21</v>
      </c>
      <c r="Z3" s="4">
        <v>22</v>
      </c>
      <c r="AA3" s="4">
        <v>23</v>
      </c>
      <c r="AB3" s="4">
        <v>24</v>
      </c>
      <c r="AC3" s="4">
        <v>25</v>
      </c>
      <c r="AD3" s="4">
        <v>26</v>
      </c>
      <c r="AE3" s="4">
        <v>27</v>
      </c>
      <c r="AF3" s="4">
        <v>28</v>
      </c>
      <c r="AG3" s="5">
        <v>29</v>
      </c>
      <c r="AH3" s="5">
        <v>30</v>
      </c>
      <c r="AI3" s="6">
        <v>31</v>
      </c>
      <c r="AJ3" s="3"/>
      <c r="AK3" s="3"/>
    </row>
    <row r="4" spans="1:37">
      <c r="B4" s="1" t="s">
        <v>2</v>
      </c>
      <c r="C4" s="7" t="s">
        <v>3</v>
      </c>
      <c r="D4" s="8"/>
      <c r="E4" s="10" t="s">
        <v>5</v>
      </c>
      <c r="F4" s="80" t="s">
        <v>6</v>
      </c>
      <c r="G4" s="10" t="s">
        <v>6</v>
      </c>
      <c r="H4" s="10" t="s">
        <v>7</v>
      </c>
      <c r="I4" s="11" t="s">
        <v>8</v>
      </c>
      <c r="J4" s="10" t="s">
        <v>9</v>
      </c>
      <c r="K4" s="379" t="s">
        <v>4</v>
      </c>
      <c r="L4" s="10" t="s">
        <v>5</v>
      </c>
      <c r="M4" s="10" t="s">
        <v>6</v>
      </c>
      <c r="N4" s="10" t="s">
        <v>6</v>
      </c>
      <c r="O4" s="10" t="s">
        <v>7</v>
      </c>
      <c r="P4" s="11" t="s">
        <v>8</v>
      </c>
      <c r="Q4" s="10" t="s">
        <v>9</v>
      </c>
      <c r="R4" s="379" t="s">
        <v>4</v>
      </c>
      <c r="S4" s="10" t="s">
        <v>5</v>
      </c>
      <c r="T4" s="10" t="s">
        <v>6</v>
      </c>
      <c r="U4" s="10" t="s">
        <v>6</v>
      </c>
      <c r="V4" s="10" t="s">
        <v>7</v>
      </c>
      <c r="W4" s="11" t="s">
        <v>8</v>
      </c>
      <c r="X4" s="10" t="s">
        <v>9</v>
      </c>
      <c r="Y4" s="379" t="s">
        <v>4</v>
      </c>
      <c r="Z4" s="10" t="s">
        <v>5</v>
      </c>
      <c r="AA4" s="10" t="s">
        <v>6</v>
      </c>
      <c r="AB4" s="10" t="s">
        <v>6</v>
      </c>
      <c r="AC4" s="10" t="s">
        <v>7</v>
      </c>
      <c r="AD4" s="11" t="s">
        <v>8</v>
      </c>
      <c r="AE4" s="10" t="s">
        <v>9</v>
      </c>
      <c r="AF4" s="379" t="s">
        <v>4</v>
      </c>
      <c r="AG4" s="10" t="s">
        <v>5</v>
      </c>
      <c r="AH4" s="10" t="s">
        <v>6</v>
      </c>
      <c r="AI4" s="10" t="s">
        <v>16</v>
      </c>
      <c r="AJ4" s="13" t="s">
        <v>4</v>
      </c>
      <c r="AK4" s="14" t="s">
        <v>10</v>
      </c>
    </row>
    <row r="5" spans="1:37">
      <c r="B5" s="15"/>
      <c r="C5" s="523" t="s">
        <v>16</v>
      </c>
      <c r="D5" s="16" t="s">
        <v>12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20"/>
      <c r="AK5" s="21"/>
    </row>
    <row r="6" spans="1:37">
      <c r="B6" s="22"/>
      <c r="C6" s="523"/>
      <c r="D6" s="23" t="s">
        <v>13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7">
        <f>SUM(E6:Q6)</f>
        <v>0</v>
      </c>
      <c r="AK6" s="28">
        <f>SUM(E7:Q7)</f>
        <v>0</v>
      </c>
    </row>
    <row r="7" spans="1:37">
      <c r="A7" s="29"/>
      <c r="B7" s="30"/>
      <c r="C7" s="31">
        <f>SUM(AJ5:AK7)</f>
        <v>0</v>
      </c>
      <c r="D7" s="32" t="s">
        <v>14</v>
      </c>
      <c r="E7" s="36"/>
      <c r="F7" s="34"/>
      <c r="G7" s="34"/>
      <c r="H7" s="34"/>
      <c r="I7" s="34"/>
      <c r="J7" s="34"/>
      <c r="K7" s="34"/>
      <c r="L7" s="36"/>
      <c r="M7" s="36"/>
      <c r="N7" s="36"/>
      <c r="O7" s="34"/>
      <c r="P7" s="34"/>
      <c r="Q7" s="34"/>
      <c r="R7" s="34"/>
      <c r="S7" s="36"/>
      <c r="T7" s="36"/>
      <c r="U7" s="36"/>
      <c r="V7" s="34"/>
      <c r="W7" s="34"/>
      <c r="X7" s="34"/>
      <c r="Y7" s="34"/>
      <c r="Z7" s="34"/>
      <c r="AA7" s="34"/>
      <c r="AB7" s="36"/>
      <c r="AC7" s="34"/>
      <c r="AD7" s="34"/>
      <c r="AE7" s="36"/>
      <c r="AF7" s="34"/>
      <c r="AG7" s="34"/>
      <c r="AH7" s="34"/>
      <c r="AI7" s="36"/>
      <c r="AJ7" s="39"/>
      <c r="AK7" s="21"/>
    </row>
    <row r="8" spans="1:37">
      <c r="B8" s="15"/>
      <c r="C8" s="377" t="s">
        <v>16</v>
      </c>
      <c r="D8" s="16" t="s">
        <v>12</v>
      </c>
      <c r="E8" s="43"/>
      <c r="F8" s="18"/>
      <c r="G8" s="18"/>
      <c r="H8" s="18"/>
      <c r="I8" s="18"/>
      <c r="J8" s="18"/>
      <c r="K8" s="18"/>
      <c r="L8" s="43"/>
      <c r="M8" s="43"/>
      <c r="N8" s="43"/>
      <c r="O8" s="18"/>
      <c r="P8" s="18"/>
      <c r="Q8" s="18"/>
      <c r="R8" s="18"/>
      <c r="S8" s="43"/>
      <c r="T8" s="43"/>
      <c r="U8" s="43"/>
      <c r="V8" s="18"/>
      <c r="W8" s="18"/>
      <c r="X8" s="18"/>
      <c r="Y8" s="18"/>
      <c r="Z8" s="18"/>
      <c r="AA8" s="18"/>
      <c r="AB8" s="43"/>
      <c r="AC8" s="18"/>
      <c r="AD8" s="18"/>
      <c r="AE8" s="43"/>
      <c r="AF8" s="18"/>
      <c r="AG8" s="18"/>
      <c r="AH8" s="18"/>
      <c r="AI8" s="43"/>
      <c r="AJ8" s="20"/>
      <c r="AK8" s="21"/>
    </row>
    <row r="9" spans="1:37">
      <c r="B9" s="22"/>
      <c r="C9" s="378"/>
      <c r="D9" s="23" t="s">
        <v>13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7">
        <f>SUM(E9:Q9)</f>
        <v>0</v>
      </c>
      <c r="AK9" s="28">
        <f>SUM(E10:Q10)</f>
        <v>0</v>
      </c>
    </row>
    <row r="10" spans="1:37">
      <c r="A10" s="29"/>
      <c r="B10" s="30"/>
      <c r="C10" s="31" t="s">
        <v>16</v>
      </c>
      <c r="D10" s="32" t="s">
        <v>14</v>
      </c>
      <c r="E10" s="36"/>
      <c r="F10" s="34"/>
      <c r="G10" s="34"/>
      <c r="H10" s="34"/>
      <c r="I10" s="34"/>
      <c r="J10" s="34"/>
      <c r="K10" s="34"/>
      <c r="L10" s="36"/>
      <c r="M10" s="36"/>
      <c r="N10" s="36"/>
      <c r="O10" s="34"/>
      <c r="P10" s="34"/>
      <c r="Q10" s="34"/>
      <c r="R10" s="34"/>
      <c r="S10" s="36"/>
      <c r="T10" s="36"/>
      <c r="U10" s="36"/>
      <c r="V10" s="34"/>
      <c r="W10" s="34"/>
      <c r="X10" s="34"/>
      <c r="Y10" s="34"/>
      <c r="Z10" s="34"/>
      <c r="AA10" s="34"/>
      <c r="AB10" s="36"/>
      <c r="AC10" s="34"/>
      <c r="AD10" s="34"/>
      <c r="AE10" s="36"/>
      <c r="AF10" s="34"/>
      <c r="AG10" s="34"/>
      <c r="AH10" s="34"/>
      <c r="AI10" s="36"/>
      <c r="AJ10" s="39"/>
      <c r="AK10" s="21"/>
    </row>
    <row r="11" spans="1:37">
      <c r="B11" s="15"/>
      <c r="C11" s="45"/>
      <c r="D11" s="16" t="s">
        <v>12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20"/>
      <c r="AK11" s="21"/>
    </row>
    <row r="12" spans="1:37">
      <c r="A12" s="29"/>
      <c r="B12" s="30"/>
      <c r="C12" s="31" t="s">
        <v>23</v>
      </c>
      <c r="D12" s="32" t="s">
        <v>14</v>
      </c>
      <c r="E12" s="48"/>
      <c r="F12" s="49"/>
      <c r="G12" s="49"/>
      <c r="H12" s="36"/>
      <c r="I12" s="49"/>
      <c r="J12" s="49"/>
      <c r="K12" s="48"/>
      <c r="L12" s="48"/>
      <c r="M12" s="49"/>
      <c r="N12" s="49"/>
      <c r="O12" s="36"/>
      <c r="P12" s="36"/>
      <c r="Q12" s="36"/>
      <c r="R12" s="48"/>
      <c r="S12" s="48"/>
      <c r="T12" s="49"/>
      <c r="U12" s="49"/>
      <c r="V12" s="36"/>
      <c r="W12" s="36"/>
      <c r="X12" s="36"/>
      <c r="Y12" s="48"/>
      <c r="Z12" s="48"/>
      <c r="AA12" s="48"/>
      <c r="AB12" s="48"/>
      <c r="AC12" s="48"/>
      <c r="AD12" s="48"/>
      <c r="AE12" s="36"/>
      <c r="AF12" s="48"/>
      <c r="AG12" s="48"/>
      <c r="AH12" s="48"/>
      <c r="AI12" s="48"/>
      <c r="AJ12" s="39"/>
      <c r="AK12" s="21"/>
    </row>
    <row r="13" spans="1:37">
      <c r="C13" s="31" t="s">
        <v>23</v>
      </c>
      <c r="D13" s="66" t="s">
        <v>12</v>
      </c>
      <c r="E13" s="52"/>
      <c r="F13" s="52"/>
      <c r="G13" s="52"/>
      <c r="H13" s="52"/>
      <c r="I13" s="52"/>
      <c r="J13" s="52"/>
      <c r="K13" s="67"/>
      <c r="L13" s="52"/>
      <c r="M13" s="52"/>
      <c r="N13" s="52"/>
      <c r="O13" s="52"/>
      <c r="P13" s="52"/>
      <c r="Q13" s="52"/>
      <c r="R13" s="67"/>
      <c r="S13" s="52"/>
      <c r="T13" s="52"/>
      <c r="U13" s="52"/>
      <c r="V13" s="52"/>
      <c r="W13" s="52"/>
      <c r="X13" s="52"/>
      <c r="Y13" s="67"/>
      <c r="Z13" s="67"/>
      <c r="AA13" s="52"/>
      <c r="AB13" s="52"/>
      <c r="AC13" s="52"/>
      <c r="AD13" s="52"/>
      <c r="AE13" s="52"/>
      <c r="AF13" s="67"/>
      <c r="AG13" s="67"/>
      <c r="AH13" s="52"/>
      <c r="AI13" s="52"/>
      <c r="AJ13" s="20"/>
      <c r="AK13" s="21"/>
    </row>
    <row r="14" spans="1:37">
      <c r="C14" s="31" t="s">
        <v>23</v>
      </c>
      <c r="D14" s="69" t="s">
        <v>13</v>
      </c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2">
        <f>SUM(E14:Q14)</f>
        <v>0</v>
      </c>
      <c r="AK14" s="73">
        <f>SUM(E15:AI15)</f>
        <v>0</v>
      </c>
    </row>
    <row r="16" spans="1:37">
      <c r="B16" s="74"/>
      <c r="C16" s="75"/>
      <c r="D16" s="75"/>
      <c r="E16" s="75"/>
      <c r="F16" s="75"/>
      <c r="G16" s="75"/>
      <c r="H16" s="75"/>
      <c r="I16" s="75"/>
      <c r="J16" s="75"/>
      <c r="K16" s="75"/>
      <c r="L16" s="534" t="s">
        <v>220</v>
      </c>
      <c r="M16" s="534"/>
      <c r="N16" s="534"/>
      <c r="O16" s="534"/>
      <c r="P16" s="534"/>
      <c r="Q16" s="534"/>
      <c r="R16" s="534"/>
      <c r="S16" s="534"/>
      <c r="T16" s="534"/>
      <c r="U16" s="534"/>
      <c r="V16" s="534"/>
      <c r="W16" s="534"/>
      <c r="X16" s="534"/>
      <c r="Y16" s="534"/>
      <c r="Z16" s="534"/>
      <c r="AA16" s="534"/>
      <c r="AB16" s="534"/>
      <c r="AC16" s="534"/>
      <c r="AD16" s="534"/>
      <c r="AE16" s="534"/>
      <c r="AF16" s="534"/>
      <c r="AG16" s="534"/>
      <c r="AH16" s="534"/>
      <c r="AI16" s="75"/>
      <c r="AJ16" s="75"/>
      <c r="AK16" s="75"/>
    </row>
    <row r="17" spans="1:44">
      <c r="C17" s="2" t="s">
        <v>215</v>
      </c>
      <c r="D17" s="3"/>
      <c r="E17" s="4">
        <v>1</v>
      </c>
      <c r="F17" s="4">
        <v>2</v>
      </c>
      <c r="G17" s="4">
        <v>3</v>
      </c>
      <c r="H17" s="4">
        <v>4</v>
      </c>
      <c r="I17" s="4">
        <v>5</v>
      </c>
      <c r="J17" s="77">
        <v>6</v>
      </c>
      <c r="K17" s="4">
        <v>7</v>
      </c>
      <c r="L17" s="513">
        <v>8</v>
      </c>
      <c r="M17" s="513">
        <v>9</v>
      </c>
      <c r="N17" s="513">
        <v>10</v>
      </c>
      <c r="O17" s="513">
        <v>11</v>
      </c>
      <c r="P17" s="513">
        <v>12</v>
      </c>
      <c r="Q17" s="513">
        <v>13</v>
      </c>
      <c r="R17" s="513">
        <v>14</v>
      </c>
      <c r="S17" s="513">
        <v>15</v>
      </c>
      <c r="T17" s="513">
        <v>16</v>
      </c>
      <c r="U17" s="513">
        <v>17</v>
      </c>
      <c r="V17" s="513">
        <v>18</v>
      </c>
      <c r="W17" s="513">
        <v>19</v>
      </c>
      <c r="X17" s="513">
        <v>20</v>
      </c>
      <c r="Y17" s="513">
        <v>21</v>
      </c>
      <c r="Z17" s="513">
        <v>22</v>
      </c>
      <c r="AA17" s="513">
        <v>23</v>
      </c>
      <c r="AB17" s="513">
        <v>24</v>
      </c>
      <c r="AC17" s="513">
        <v>25</v>
      </c>
      <c r="AD17" s="513">
        <v>26</v>
      </c>
      <c r="AE17" s="513">
        <v>27</v>
      </c>
      <c r="AF17" s="513">
        <v>28</v>
      </c>
      <c r="AG17" s="514">
        <v>29</v>
      </c>
      <c r="AH17" s="514">
        <v>30</v>
      </c>
      <c r="AI17" s="6" t="s">
        <v>16</v>
      </c>
      <c r="AJ17" s="3"/>
      <c r="AK17" s="3"/>
      <c r="AL17" s="78">
        <v>1</v>
      </c>
      <c r="AM17" s="78">
        <v>2</v>
      </c>
      <c r="AN17" s="4">
        <v>3</v>
      </c>
      <c r="AO17" s="4">
        <v>4</v>
      </c>
      <c r="AP17" s="4">
        <v>5</v>
      </c>
      <c r="AQ17" s="4">
        <v>6</v>
      </c>
      <c r="AR17" s="4">
        <v>7</v>
      </c>
    </row>
    <row r="18" spans="1:44">
      <c r="B18" s="1" t="s">
        <v>2</v>
      </c>
      <c r="C18" s="79" t="s">
        <v>26</v>
      </c>
      <c r="D18" s="8"/>
      <c r="E18" s="10" t="s">
        <v>5</v>
      </c>
      <c r="F18" s="80" t="s">
        <v>6</v>
      </c>
      <c r="G18" s="10" t="s">
        <v>6</v>
      </c>
      <c r="H18" s="10" t="s">
        <v>7</v>
      </c>
      <c r="I18" s="11" t="s">
        <v>8</v>
      </c>
      <c r="J18" s="10" t="s">
        <v>9</v>
      </c>
      <c r="K18" s="379" t="s">
        <v>4</v>
      </c>
      <c r="L18" s="10" t="s">
        <v>5</v>
      </c>
      <c r="M18" s="10" t="s">
        <v>6</v>
      </c>
      <c r="N18" s="10" t="s">
        <v>6</v>
      </c>
      <c r="O18" s="10" t="s">
        <v>7</v>
      </c>
      <c r="P18" s="11" t="s">
        <v>8</v>
      </c>
      <c r="Q18" s="10" t="s">
        <v>9</v>
      </c>
      <c r="R18" s="379" t="s">
        <v>4</v>
      </c>
      <c r="S18" s="10" t="s">
        <v>5</v>
      </c>
      <c r="T18" s="10" t="s">
        <v>6</v>
      </c>
      <c r="U18" s="10" t="s">
        <v>6</v>
      </c>
      <c r="V18" s="10" t="s">
        <v>7</v>
      </c>
      <c r="W18" s="11" t="s">
        <v>8</v>
      </c>
      <c r="X18" s="10" t="s">
        <v>9</v>
      </c>
      <c r="Y18" s="379" t="s">
        <v>4</v>
      </c>
      <c r="Z18" s="10" t="s">
        <v>5</v>
      </c>
      <c r="AA18" s="10" t="s">
        <v>6</v>
      </c>
      <c r="AB18" s="10" t="s">
        <v>6</v>
      </c>
      <c r="AC18" s="10" t="s">
        <v>7</v>
      </c>
      <c r="AD18" s="11" t="s">
        <v>8</v>
      </c>
      <c r="AE18" s="10" t="s">
        <v>9</v>
      </c>
      <c r="AF18" s="379" t="s">
        <v>4</v>
      </c>
      <c r="AG18" s="10" t="s">
        <v>5</v>
      </c>
      <c r="AH18" s="10" t="s">
        <v>6</v>
      </c>
      <c r="AI18" s="10" t="s">
        <v>16</v>
      </c>
      <c r="AJ18" s="81" t="s">
        <v>4</v>
      </c>
      <c r="AK18" s="14" t="s">
        <v>10</v>
      </c>
      <c r="AL18" s="10" t="s">
        <v>6</v>
      </c>
      <c r="AM18" s="10" t="s">
        <v>7</v>
      </c>
      <c r="AN18" s="10" t="s">
        <v>8</v>
      </c>
      <c r="AO18" s="10" t="s">
        <v>9</v>
      </c>
      <c r="AP18" s="9" t="s">
        <v>4</v>
      </c>
      <c r="AQ18" s="80" t="s">
        <v>5</v>
      </c>
      <c r="AR18" s="11" t="s">
        <v>6</v>
      </c>
    </row>
    <row r="19" spans="1:44" ht="50.45" customHeight="1">
      <c r="B19" s="82"/>
      <c r="C19" s="524" t="s">
        <v>22</v>
      </c>
      <c r="D19" s="16" t="s">
        <v>12</v>
      </c>
      <c r="E19" s="85"/>
      <c r="F19" s="510" t="s">
        <v>31</v>
      </c>
      <c r="G19" s="85"/>
      <c r="H19" s="518"/>
      <c r="I19" s="461"/>
      <c r="J19" s="52"/>
      <c r="K19" s="457"/>
      <c r="L19" s="217"/>
      <c r="M19" s="217"/>
      <c r="N19" s="217"/>
      <c r="O19" s="518"/>
      <c r="P19" s="217"/>
      <c r="Q19" s="217"/>
      <c r="R19" s="463"/>
      <c r="S19" s="461"/>
      <c r="T19" s="519"/>
      <c r="U19" s="461"/>
      <c r="V19" s="518"/>
      <c r="W19" s="461"/>
      <c r="X19" s="461"/>
      <c r="Y19" s="465"/>
      <c r="Z19" s="217"/>
      <c r="AA19" s="217"/>
      <c r="AB19" s="217"/>
      <c r="AC19" s="520"/>
      <c r="AD19" s="217"/>
      <c r="AE19" s="217"/>
      <c r="AF19" s="465"/>
      <c r="AG19" s="461"/>
      <c r="AH19" s="519"/>
      <c r="AI19" s="521"/>
      <c r="AJ19" s="20"/>
      <c r="AK19" s="21"/>
      <c r="AL19" s="87" t="s">
        <v>31</v>
      </c>
      <c r="AM19" s="88"/>
      <c r="AN19" s="85"/>
      <c r="AP19" s="89"/>
      <c r="AQ19" s="87" t="s">
        <v>31</v>
      </c>
    </row>
    <row r="20" spans="1:44" ht="45" customHeight="1">
      <c r="B20" s="90"/>
      <c r="C20" s="524"/>
      <c r="D20" s="23" t="s">
        <v>13</v>
      </c>
      <c r="E20" s="25"/>
      <c r="F20" s="511" t="s">
        <v>16</v>
      </c>
      <c r="G20" s="25"/>
      <c r="H20" s="471"/>
      <c r="I20" s="327"/>
      <c r="J20" s="52"/>
      <c r="K20" s="468"/>
      <c r="L20" s="469"/>
      <c r="M20" s="469"/>
      <c r="N20" s="469"/>
      <c r="O20" s="469"/>
      <c r="P20" s="218"/>
      <c r="Q20" s="218"/>
      <c r="R20" s="468"/>
      <c r="S20" s="218"/>
      <c r="T20" s="218"/>
      <c r="U20" s="218"/>
      <c r="V20" s="471"/>
      <c r="W20" s="218"/>
      <c r="X20" s="512" t="s">
        <v>216</v>
      </c>
      <c r="Y20" s="468"/>
      <c r="Z20" s="469"/>
      <c r="AA20" s="469"/>
      <c r="AB20" s="469"/>
      <c r="AC20" s="471"/>
      <c r="AD20" s="218"/>
      <c r="AE20" s="218"/>
      <c r="AF20" s="468"/>
      <c r="AG20" s="218"/>
      <c r="AH20" s="218"/>
      <c r="AI20" s="218"/>
      <c r="AJ20" s="27">
        <f>SUM(E20:Q20)</f>
        <v>0</v>
      </c>
      <c r="AK20" s="28">
        <f>SUM(E21:Q21)</f>
        <v>0</v>
      </c>
      <c r="AL20" s="94"/>
      <c r="AM20" s="88"/>
      <c r="AP20" s="89"/>
      <c r="AQ20" s="94"/>
      <c r="AR20" s="85"/>
    </row>
    <row r="21" spans="1:44" ht="24" customHeight="1">
      <c r="A21" s="29"/>
      <c r="B21" s="95"/>
      <c r="C21" s="96">
        <f>SUM(AJ19:AK21)</f>
        <v>0</v>
      </c>
      <c r="D21" s="32" t="s">
        <v>14</v>
      </c>
      <c r="E21" s="517" t="s">
        <v>171</v>
      </c>
      <c r="F21" s="38"/>
      <c r="G21" s="36"/>
      <c r="H21" s="86" t="s">
        <v>174</v>
      </c>
      <c r="I21" s="237"/>
      <c r="J21" s="34"/>
      <c r="K21" s="37"/>
      <c r="L21" s="439" t="s">
        <v>16</v>
      </c>
      <c r="M21" s="439" t="s">
        <v>16</v>
      </c>
      <c r="N21" s="36"/>
      <c r="O21" s="515" t="s">
        <v>16</v>
      </c>
      <c r="P21" s="539" t="s">
        <v>224</v>
      </c>
      <c r="Q21" s="34"/>
      <c r="R21" s="441"/>
      <c r="S21" s="34"/>
      <c r="T21" s="34"/>
      <c r="U21" s="34"/>
      <c r="V21" s="86" t="s">
        <v>179</v>
      </c>
      <c r="W21" s="237"/>
      <c r="X21" s="34"/>
      <c r="Y21" s="37"/>
      <c r="Z21" s="481"/>
      <c r="AA21" s="34"/>
      <c r="AB21" s="36"/>
      <c r="AC21" s="86" t="s">
        <v>171</v>
      </c>
      <c r="AD21" s="539" t="s">
        <v>224</v>
      </c>
      <c r="AE21" s="34"/>
      <c r="AF21" s="37"/>
      <c r="AG21" s="481"/>
      <c r="AH21" s="86" t="s">
        <v>174</v>
      </c>
      <c r="AI21" s="446"/>
      <c r="AJ21" s="27">
        <f>SUM(E21:Q21)</f>
        <v>0</v>
      </c>
      <c r="AK21" s="28">
        <f>SUM(E22:Q22)</f>
        <v>0</v>
      </c>
      <c r="AL21" s="99" t="s">
        <v>34</v>
      </c>
      <c r="AM21" s="88"/>
      <c r="AP21" s="89"/>
      <c r="AQ21" s="94"/>
    </row>
    <row r="22" spans="1:44">
      <c r="B22" s="82"/>
      <c r="C22" s="524" t="s">
        <v>16</v>
      </c>
      <c r="D22" s="16" t="s">
        <v>16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98"/>
      <c r="W22" s="98"/>
      <c r="X22" s="98"/>
      <c r="Y22" s="98"/>
      <c r="Z22" s="98"/>
      <c r="AA22" s="98"/>
      <c r="AB22" s="98"/>
      <c r="AC22" s="98"/>
      <c r="AD22" s="98"/>
      <c r="AE22" s="18"/>
      <c r="AF22" s="18"/>
      <c r="AG22" s="98"/>
      <c r="AH22" s="98"/>
      <c r="AI22" s="98"/>
      <c r="AJ22" s="404"/>
      <c r="AK22" s="405"/>
      <c r="AL22" s="531" t="s">
        <v>217</v>
      </c>
      <c r="AM22" s="531"/>
      <c r="AN22" s="531"/>
      <c r="AO22" s="531"/>
      <c r="AP22" s="406"/>
      <c r="AQ22" s="406"/>
    </row>
    <row r="23" spans="1:44">
      <c r="B23" s="90"/>
      <c r="C23" s="524"/>
      <c r="D23" s="23" t="s">
        <v>13</v>
      </c>
      <c r="E23" s="25"/>
      <c r="F23" s="25" t="s">
        <v>16</v>
      </c>
      <c r="G23" s="25">
        <v>6</v>
      </c>
      <c r="H23" s="25"/>
      <c r="I23" s="25">
        <v>6</v>
      </c>
      <c r="J23" s="25"/>
      <c r="K23" s="25"/>
      <c r="L23" s="25">
        <v>7</v>
      </c>
      <c r="M23" s="25">
        <v>7</v>
      </c>
      <c r="N23" s="25">
        <v>7</v>
      </c>
      <c r="O23" s="25">
        <v>6</v>
      </c>
      <c r="P23" s="25">
        <v>4</v>
      </c>
      <c r="Q23" s="535">
        <v>-3</v>
      </c>
      <c r="R23" s="25"/>
      <c r="S23" s="25">
        <v>6</v>
      </c>
      <c r="T23" s="25" t="s">
        <v>16</v>
      </c>
      <c r="U23" s="25">
        <v>6</v>
      </c>
      <c r="V23" s="25"/>
      <c r="W23" s="25">
        <v>6</v>
      </c>
      <c r="X23" s="25">
        <v>6</v>
      </c>
      <c r="Y23" s="25"/>
      <c r="Z23" s="25">
        <v>7</v>
      </c>
      <c r="AA23" s="25">
        <v>7</v>
      </c>
      <c r="AB23" s="25">
        <v>7</v>
      </c>
      <c r="AC23" s="25"/>
      <c r="AD23" s="25">
        <v>4</v>
      </c>
      <c r="AE23" s="535">
        <v>-3</v>
      </c>
      <c r="AF23" s="25"/>
      <c r="AG23" s="25">
        <v>6</v>
      </c>
      <c r="AH23" s="25" t="s">
        <v>16</v>
      </c>
      <c r="AI23" s="535">
        <v>-6</v>
      </c>
      <c r="AJ23" s="27">
        <f t="shared" ref="AJ23:AJ30" si="0">SUM(E23:AI23)</f>
        <v>86</v>
      </c>
      <c r="AK23" s="28">
        <f>SUM(E24:AI24)</f>
        <v>0</v>
      </c>
      <c r="AL23" s="107"/>
      <c r="AM23" s="78" t="s">
        <v>35</v>
      </c>
      <c r="AN23" s="78" t="s">
        <v>133</v>
      </c>
      <c r="AO23" s="78" t="s">
        <v>134</v>
      </c>
      <c r="AP23" s="89"/>
      <c r="AQ23" s="94"/>
    </row>
    <row r="24" spans="1:44">
      <c r="A24" s="29"/>
      <c r="B24" s="95"/>
      <c r="C24" s="96">
        <f>SUM(AJ22:AK24)</f>
        <v>86</v>
      </c>
      <c r="D24" s="32" t="s">
        <v>14</v>
      </c>
      <c r="E24" s="36"/>
      <c r="F24" s="34"/>
      <c r="G24" s="36"/>
      <c r="H24" s="36"/>
      <c r="I24" s="36" t="s">
        <v>16</v>
      </c>
      <c r="J24" s="34"/>
      <c r="K24" s="34"/>
      <c r="L24" s="34"/>
      <c r="M24" s="34"/>
      <c r="N24" s="36"/>
      <c r="O24" s="36"/>
      <c r="P24" s="36" t="s">
        <v>222</v>
      </c>
      <c r="Q24" s="536"/>
      <c r="R24" s="34"/>
      <c r="S24" s="34"/>
      <c r="T24" s="34"/>
      <c r="U24" s="34"/>
      <c r="V24" s="34"/>
      <c r="W24" s="36"/>
      <c r="X24" s="34"/>
      <c r="Y24" s="34"/>
      <c r="Z24" s="36"/>
      <c r="AA24" s="34"/>
      <c r="AB24" s="36"/>
      <c r="AC24" s="36"/>
      <c r="AD24" s="36">
        <v>3</v>
      </c>
      <c r="AE24" s="536">
        <v>-3</v>
      </c>
      <c r="AF24" s="34"/>
      <c r="AG24" s="36"/>
      <c r="AH24" s="34"/>
      <c r="AI24" s="34"/>
      <c r="AJ24" s="27">
        <f t="shared" si="0"/>
        <v>0</v>
      </c>
      <c r="AK24" s="21"/>
      <c r="AL24" s="94" t="s">
        <v>142</v>
      </c>
      <c r="AM24">
        <v>33.96</v>
      </c>
      <c r="AN24">
        <v>8.9600000000000009</v>
      </c>
      <c r="AO24">
        <v>10.98</v>
      </c>
      <c r="AP24" s="448"/>
      <c r="AQ24" s="94"/>
    </row>
    <row r="25" spans="1:44">
      <c r="A25" s="29"/>
      <c r="B25" s="95"/>
      <c r="C25" s="96"/>
      <c r="D25" s="32" t="s">
        <v>135</v>
      </c>
      <c r="E25" s="36"/>
      <c r="F25" s="34" t="s">
        <v>16</v>
      </c>
      <c r="G25" s="36">
        <v>2</v>
      </c>
      <c r="H25" s="36"/>
      <c r="I25" s="36">
        <v>2</v>
      </c>
      <c r="J25" s="34"/>
      <c r="K25" s="34"/>
      <c r="L25" s="34">
        <v>1</v>
      </c>
      <c r="M25" s="34">
        <v>1</v>
      </c>
      <c r="N25" s="36">
        <v>1</v>
      </c>
      <c r="O25" s="36">
        <v>2</v>
      </c>
      <c r="P25" s="36" t="s">
        <v>223</v>
      </c>
      <c r="Q25" s="34"/>
      <c r="R25" s="34"/>
      <c r="S25" s="34"/>
      <c r="T25" s="34"/>
      <c r="U25" s="34"/>
      <c r="V25" s="34"/>
      <c r="W25" s="36"/>
      <c r="X25" s="34"/>
      <c r="Y25" s="34"/>
      <c r="Z25" s="36">
        <v>1</v>
      </c>
      <c r="AA25" s="34">
        <v>1</v>
      </c>
      <c r="AB25" s="36">
        <v>1</v>
      </c>
      <c r="AC25" s="36"/>
      <c r="AD25" s="36" t="s">
        <v>16</v>
      </c>
      <c r="AE25" s="34" t="s">
        <v>16</v>
      </c>
      <c r="AF25" s="34"/>
      <c r="AG25" s="36">
        <v>2</v>
      </c>
      <c r="AH25" s="34" t="s">
        <v>16</v>
      </c>
      <c r="AI25" s="34"/>
      <c r="AJ25" s="27">
        <f t="shared" si="0"/>
        <v>14</v>
      </c>
      <c r="AK25" s="21"/>
      <c r="AL25" s="94" t="s">
        <v>136</v>
      </c>
      <c r="AM25">
        <v>14.66</v>
      </c>
      <c r="AN25">
        <v>2.66</v>
      </c>
      <c r="AO25">
        <v>3.33</v>
      </c>
      <c r="AP25" s="448"/>
      <c r="AQ25" s="94"/>
    </row>
    <row r="26" spans="1:44">
      <c r="A26" s="29"/>
      <c r="B26" s="95"/>
      <c r="C26" s="96"/>
      <c r="D26" s="32" t="s">
        <v>137</v>
      </c>
      <c r="E26" s="36">
        <v>-8</v>
      </c>
      <c r="F26" s="34">
        <v>-8</v>
      </c>
      <c r="G26" s="36">
        <v>-8</v>
      </c>
      <c r="H26" s="36">
        <v>-8</v>
      </c>
      <c r="I26" s="36">
        <v>-8</v>
      </c>
      <c r="J26" s="34"/>
      <c r="K26" s="34"/>
      <c r="L26" s="34">
        <v>-8</v>
      </c>
      <c r="M26" s="34">
        <v>-8</v>
      </c>
      <c r="N26" s="36">
        <v>-8</v>
      </c>
      <c r="O26" s="36">
        <v>-8</v>
      </c>
      <c r="P26" s="36">
        <v>-8</v>
      </c>
      <c r="Q26" s="34"/>
      <c r="R26" s="34"/>
      <c r="S26" s="34">
        <v>-8</v>
      </c>
      <c r="T26" s="34">
        <v>-8</v>
      </c>
      <c r="U26" s="34">
        <v>-8</v>
      </c>
      <c r="V26" s="34">
        <v>-8</v>
      </c>
      <c r="W26" s="36">
        <v>-8</v>
      </c>
      <c r="X26" s="34"/>
      <c r="Y26" s="34"/>
      <c r="Z26" s="36">
        <v>-8</v>
      </c>
      <c r="AA26" s="34">
        <v>-8</v>
      </c>
      <c r="AB26" s="36">
        <v>-8</v>
      </c>
      <c r="AC26" s="36">
        <v>-8</v>
      </c>
      <c r="AD26" s="36">
        <v>-8</v>
      </c>
      <c r="AE26" s="34"/>
      <c r="AF26" s="34"/>
      <c r="AG26" s="36">
        <v>-8</v>
      </c>
      <c r="AH26" s="34">
        <v>-8</v>
      </c>
      <c r="AI26" s="34"/>
      <c r="AJ26" s="483">
        <f t="shared" si="0"/>
        <v>-176</v>
      </c>
      <c r="AK26" s="21">
        <f>SUM(AJ23:AJ32)</f>
        <v>-12</v>
      </c>
      <c r="AL26" s="410" t="s">
        <v>138</v>
      </c>
      <c r="AM26" s="174">
        <v>-24</v>
      </c>
      <c r="AN26" s="174">
        <v>-16</v>
      </c>
      <c r="AO26" s="174">
        <v>-16</v>
      </c>
      <c r="AP26" s="448"/>
      <c r="AQ26" s="94"/>
    </row>
    <row r="27" spans="1:44">
      <c r="A27" s="29"/>
      <c r="B27" s="95"/>
      <c r="C27" s="96"/>
      <c r="D27" s="32" t="s">
        <v>139</v>
      </c>
      <c r="E27" s="36"/>
      <c r="F27" s="34"/>
      <c r="G27" s="36"/>
      <c r="H27" s="36"/>
      <c r="I27" s="36"/>
      <c r="J27" s="34"/>
      <c r="K27" s="34"/>
      <c r="L27" s="34"/>
      <c r="M27" s="34"/>
      <c r="N27" s="36"/>
      <c r="O27" s="36"/>
      <c r="P27" s="36"/>
      <c r="Q27" s="34"/>
      <c r="R27" s="34"/>
      <c r="S27" s="34"/>
      <c r="T27" s="34"/>
      <c r="U27" s="34"/>
      <c r="V27" s="34"/>
      <c r="W27" s="36"/>
      <c r="X27" s="34"/>
      <c r="Y27" s="34"/>
      <c r="Z27" s="36"/>
      <c r="AA27" s="34"/>
      <c r="AB27" s="36"/>
      <c r="AC27" s="36"/>
      <c r="AD27" s="36"/>
      <c r="AE27" s="34"/>
      <c r="AF27" s="34"/>
      <c r="AG27" s="36"/>
      <c r="AH27" s="34"/>
      <c r="AI27" s="34"/>
      <c r="AJ27" s="27">
        <f t="shared" si="0"/>
        <v>0</v>
      </c>
      <c r="AK27" s="21"/>
      <c r="AL27" s="107" t="s">
        <v>181</v>
      </c>
      <c r="AM27">
        <f>SUM(AM24:AM26)</f>
        <v>24.620000000000005</v>
      </c>
      <c r="AN27">
        <f>SUM(AN24:AN26)</f>
        <v>-4.379999999999999</v>
      </c>
      <c r="AO27">
        <f>SUM(AO24:AO26)</f>
        <v>-1.6899999999999995</v>
      </c>
      <c r="AP27" s="89"/>
      <c r="AQ27" s="94"/>
    </row>
    <row r="28" spans="1:44">
      <c r="A28" s="29"/>
      <c r="B28" s="95"/>
      <c r="C28" s="96"/>
      <c r="D28" s="16" t="s">
        <v>141</v>
      </c>
      <c r="E28" s="484">
        <v>8</v>
      </c>
      <c r="F28" s="34"/>
      <c r="G28" s="36"/>
      <c r="H28" s="484">
        <v>8</v>
      </c>
      <c r="I28" s="36"/>
      <c r="J28" s="34"/>
      <c r="K28" s="34"/>
      <c r="L28" s="34"/>
      <c r="M28" s="34"/>
      <c r="N28" s="36"/>
      <c r="O28" s="537" t="s">
        <v>16</v>
      </c>
      <c r="P28" s="538">
        <v>4</v>
      </c>
      <c r="Q28" s="34"/>
      <c r="R28" s="34"/>
      <c r="S28" s="485">
        <v>2</v>
      </c>
      <c r="T28" s="485">
        <v>2</v>
      </c>
      <c r="U28" s="485">
        <v>2</v>
      </c>
      <c r="V28" s="484">
        <v>8</v>
      </c>
      <c r="W28" s="484">
        <v>2</v>
      </c>
      <c r="X28" s="34"/>
      <c r="Y28" s="34"/>
      <c r="Z28" s="36"/>
      <c r="AA28" s="34"/>
      <c r="AB28" s="36"/>
      <c r="AC28" s="484">
        <v>8</v>
      </c>
      <c r="AD28" s="538">
        <v>4</v>
      </c>
      <c r="AE28" s="34"/>
      <c r="AF28" s="34"/>
      <c r="AG28" s="36"/>
      <c r="AH28" s="516">
        <v>8</v>
      </c>
      <c r="AI28" s="34"/>
      <c r="AJ28" s="411">
        <f t="shared" si="0"/>
        <v>56</v>
      </c>
      <c r="AK28" s="21"/>
      <c r="AL28" s="94" t="s">
        <v>182</v>
      </c>
      <c r="AM28" t="s">
        <v>16</v>
      </c>
      <c r="AP28" s="89"/>
      <c r="AQ28" s="94"/>
    </row>
    <row r="29" spans="1:44">
      <c r="A29" s="29"/>
      <c r="B29" s="95"/>
      <c r="C29" s="96"/>
      <c r="D29" s="32" t="s">
        <v>31</v>
      </c>
      <c r="E29" s="36" t="s">
        <v>16</v>
      </c>
      <c r="F29" s="38">
        <v>8</v>
      </c>
      <c r="G29" s="36"/>
      <c r="H29" s="36"/>
      <c r="I29" s="36"/>
      <c r="J29" s="34"/>
      <c r="K29" s="34"/>
      <c r="L29" s="34"/>
      <c r="M29" s="34"/>
      <c r="N29" s="36"/>
      <c r="O29" s="36"/>
      <c r="P29" s="36"/>
      <c r="Q29" s="34"/>
      <c r="R29" s="34"/>
      <c r="S29" s="34"/>
      <c r="T29" s="34"/>
      <c r="U29" s="34"/>
      <c r="V29" s="34"/>
      <c r="W29" s="36"/>
      <c r="X29" s="34"/>
      <c r="Y29" s="34"/>
      <c r="Z29" s="36"/>
      <c r="AA29" s="34"/>
      <c r="AB29" s="36"/>
      <c r="AC29" s="36"/>
      <c r="AD29" s="36"/>
      <c r="AE29" s="34"/>
      <c r="AF29" s="34"/>
      <c r="AG29" s="36"/>
      <c r="AH29" s="34"/>
      <c r="AI29" s="34"/>
      <c r="AJ29" s="412">
        <f t="shared" si="0"/>
        <v>8</v>
      </c>
      <c r="AK29" s="21"/>
      <c r="AL29" s="94" t="s">
        <v>183</v>
      </c>
      <c r="AM29" t="s">
        <v>16</v>
      </c>
      <c r="AP29" s="89"/>
      <c r="AQ29" s="94"/>
    </row>
    <row r="30" spans="1:44">
      <c r="A30" s="29"/>
      <c r="B30" s="95"/>
      <c r="C30" s="96"/>
      <c r="D30" s="32" t="s">
        <v>29</v>
      </c>
      <c r="E30" s="36"/>
      <c r="F30" s="34"/>
      <c r="G30" s="36"/>
      <c r="H30" s="36"/>
      <c r="I30" s="36"/>
      <c r="J30" s="34"/>
      <c r="K30" s="34"/>
      <c r="L30" s="34"/>
      <c r="M30" s="34"/>
      <c r="N30" s="36"/>
      <c r="O30" s="36"/>
      <c r="P30" s="36"/>
      <c r="Q30" s="34"/>
      <c r="R30" s="34"/>
      <c r="S30" s="34"/>
      <c r="T30" s="34"/>
      <c r="U30" s="34"/>
      <c r="V30" s="34"/>
      <c r="W30" s="36"/>
      <c r="X30" s="34"/>
      <c r="Y30" s="34"/>
      <c r="Z30" s="36"/>
      <c r="AA30" s="34"/>
      <c r="AB30" s="36"/>
      <c r="AC30" s="36"/>
      <c r="AD30" s="36"/>
      <c r="AE30" s="34"/>
      <c r="AF30" s="34"/>
      <c r="AG30" s="36"/>
      <c r="AH30" s="34"/>
      <c r="AI30" s="34"/>
      <c r="AJ30" s="27">
        <f t="shared" si="0"/>
        <v>0</v>
      </c>
      <c r="AK30" s="21"/>
      <c r="AL30" s="94"/>
      <c r="AP30" s="89"/>
      <c r="AQ30" s="94"/>
    </row>
    <row r="31" spans="1:44">
      <c r="D31" t="s">
        <v>208</v>
      </c>
      <c r="F31" s="207" t="s">
        <v>16</v>
      </c>
    </row>
    <row r="32" spans="1:44">
      <c r="E32" s="540" t="s">
        <v>226</v>
      </c>
      <c r="H32" s="540" t="s">
        <v>227</v>
      </c>
      <c r="P32" s="540" t="s">
        <v>228</v>
      </c>
      <c r="S32" s="540" t="s">
        <v>221</v>
      </c>
      <c r="AC32" s="540" t="s">
        <v>225</v>
      </c>
      <c r="AH32" s="540" t="s">
        <v>227</v>
      </c>
    </row>
    <row r="34" spans="1:39">
      <c r="A34" s="109" t="s">
        <v>4</v>
      </c>
      <c r="B34" s="110" t="s">
        <v>10</v>
      </c>
      <c r="C34" s="111" t="s">
        <v>36</v>
      </c>
      <c r="D34" s="112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4"/>
      <c r="AK34" s="114"/>
    </row>
    <row r="35" spans="1:39">
      <c r="A35" s="115">
        <v>4</v>
      </c>
      <c r="B35" s="116"/>
      <c r="C35" s="117" t="s">
        <v>37</v>
      </c>
      <c r="D35" s="118" t="s">
        <v>6</v>
      </c>
      <c r="E35" s="119">
        <f t="shared" ref="E35:AI35" si="1">COUNTIF(E19:E24,$D$35)</f>
        <v>0</v>
      </c>
      <c r="F35" s="119">
        <f t="shared" si="1"/>
        <v>0</v>
      </c>
      <c r="G35" s="119">
        <f t="shared" si="1"/>
        <v>0</v>
      </c>
      <c r="H35" s="119">
        <f t="shared" si="1"/>
        <v>0</v>
      </c>
      <c r="I35" s="119">
        <f t="shared" si="1"/>
        <v>0</v>
      </c>
      <c r="J35" s="119">
        <f t="shared" si="1"/>
        <v>0</v>
      </c>
      <c r="K35" s="119">
        <f t="shared" si="1"/>
        <v>0</v>
      </c>
      <c r="L35" s="119">
        <f t="shared" si="1"/>
        <v>0</v>
      </c>
      <c r="M35" s="119">
        <f t="shared" si="1"/>
        <v>0</v>
      </c>
      <c r="N35" s="119">
        <f t="shared" si="1"/>
        <v>0</v>
      </c>
      <c r="O35" s="119">
        <f t="shared" si="1"/>
        <v>0</v>
      </c>
      <c r="P35" s="119">
        <f t="shared" si="1"/>
        <v>0</v>
      </c>
      <c r="Q35" s="119">
        <f t="shared" si="1"/>
        <v>0</v>
      </c>
      <c r="R35" s="119">
        <f t="shared" si="1"/>
        <v>0</v>
      </c>
      <c r="S35" s="119">
        <f t="shared" si="1"/>
        <v>0</v>
      </c>
      <c r="T35" s="119">
        <f t="shared" si="1"/>
        <v>0</v>
      </c>
      <c r="U35" s="119">
        <f t="shared" si="1"/>
        <v>0</v>
      </c>
      <c r="V35" s="119">
        <f t="shared" si="1"/>
        <v>0</v>
      </c>
      <c r="W35" s="119">
        <f t="shared" si="1"/>
        <v>0</v>
      </c>
      <c r="X35" s="119">
        <f t="shared" si="1"/>
        <v>0</v>
      </c>
      <c r="Y35" s="119">
        <f t="shared" si="1"/>
        <v>0</v>
      </c>
      <c r="Z35" s="119">
        <f t="shared" si="1"/>
        <v>0</v>
      </c>
      <c r="AA35" s="119">
        <f t="shared" si="1"/>
        <v>0</v>
      </c>
      <c r="AB35" s="119">
        <f t="shared" si="1"/>
        <v>0</v>
      </c>
      <c r="AC35" s="119">
        <f t="shared" si="1"/>
        <v>0</v>
      </c>
      <c r="AD35" s="119">
        <f t="shared" si="1"/>
        <v>0</v>
      </c>
      <c r="AE35" s="119">
        <f t="shared" si="1"/>
        <v>0</v>
      </c>
      <c r="AF35" s="119">
        <f t="shared" si="1"/>
        <v>0</v>
      </c>
      <c r="AG35" s="119">
        <f t="shared" si="1"/>
        <v>0</v>
      </c>
      <c r="AH35" s="119">
        <f t="shared" si="1"/>
        <v>0</v>
      </c>
      <c r="AI35" s="119">
        <f t="shared" si="1"/>
        <v>0</v>
      </c>
      <c r="AJ35" s="120"/>
      <c r="AK35" s="120"/>
      <c r="AM35" s="121"/>
    </row>
    <row r="36" spans="1:39">
      <c r="A36" s="122">
        <v>4</v>
      </c>
      <c r="B36" s="123"/>
      <c r="C36" s="124" t="s">
        <v>38</v>
      </c>
      <c r="D36" s="125" t="s">
        <v>39</v>
      </c>
      <c r="E36" s="126">
        <f t="shared" ref="E36:AI36" si="2">COUNTIF(E33:E33,$D$36)</f>
        <v>0</v>
      </c>
      <c r="F36" s="126">
        <f t="shared" si="2"/>
        <v>0</v>
      </c>
      <c r="G36" s="126">
        <f t="shared" si="2"/>
        <v>0</v>
      </c>
      <c r="H36" s="126">
        <f t="shared" si="2"/>
        <v>0</v>
      </c>
      <c r="I36" s="126">
        <f t="shared" si="2"/>
        <v>0</v>
      </c>
      <c r="J36" s="126">
        <f t="shared" si="2"/>
        <v>0</v>
      </c>
      <c r="K36" s="126">
        <f t="shared" si="2"/>
        <v>0</v>
      </c>
      <c r="L36" s="126">
        <f t="shared" si="2"/>
        <v>0</v>
      </c>
      <c r="M36" s="126">
        <f t="shared" si="2"/>
        <v>0</v>
      </c>
      <c r="N36" s="126">
        <f t="shared" si="2"/>
        <v>0</v>
      </c>
      <c r="O36" s="126">
        <f t="shared" si="2"/>
        <v>0</v>
      </c>
      <c r="P36" s="126">
        <f t="shared" si="2"/>
        <v>0</v>
      </c>
      <c r="Q36" s="126">
        <f t="shared" si="2"/>
        <v>0</v>
      </c>
      <c r="R36" s="126">
        <f t="shared" si="2"/>
        <v>0</v>
      </c>
      <c r="S36" s="126">
        <f t="shared" si="2"/>
        <v>0</v>
      </c>
      <c r="T36" s="126">
        <f t="shared" si="2"/>
        <v>0</v>
      </c>
      <c r="U36" s="126">
        <f t="shared" si="2"/>
        <v>0</v>
      </c>
      <c r="V36" s="126">
        <f t="shared" si="2"/>
        <v>0</v>
      </c>
      <c r="W36" s="126">
        <f t="shared" si="2"/>
        <v>0</v>
      </c>
      <c r="X36" s="126">
        <f t="shared" si="2"/>
        <v>0</v>
      </c>
      <c r="Y36" s="126">
        <f t="shared" si="2"/>
        <v>0</v>
      </c>
      <c r="Z36" s="126">
        <f t="shared" si="2"/>
        <v>0</v>
      </c>
      <c r="AA36" s="126">
        <f t="shared" si="2"/>
        <v>0</v>
      </c>
      <c r="AB36" s="126">
        <f t="shared" si="2"/>
        <v>0</v>
      </c>
      <c r="AC36" s="126">
        <f t="shared" si="2"/>
        <v>0</v>
      </c>
      <c r="AD36" s="126">
        <f t="shared" si="2"/>
        <v>0</v>
      </c>
      <c r="AE36" s="126">
        <f t="shared" si="2"/>
        <v>0</v>
      </c>
      <c r="AF36" s="126">
        <f t="shared" si="2"/>
        <v>0</v>
      </c>
      <c r="AG36" s="126">
        <f t="shared" si="2"/>
        <v>0</v>
      </c>
      <c r="AH36" s="126">
        <f t="shared" si="2"/>
        <v>0</v>
      </c>
      <c r="AI36" s="126">
        <f t="shared" si="2"/>
        <v>0</v>
      </c>
      <c r="AJ36" s="120"/>
      <c r="AK36" s="120"/>
      <c r="AM36" s="127"/>
    </row>
    <row r="37" spans="1:39">
      <c r="B37" s="1"/>
      <c r="C37" s="128"/>
      <c r="AM37" s="129"/>
    </row>
    <row r="38" spans="1:39">
      <c r="A38" s="130" t="s">
        <v>40</v>
      </c>
      <c r="B38" s="131"/>
      <c r="C38" s="132">
        <f>SUM(AJ23)</f>
        <v>86</v>
      </c>
      <c r="D38" s="133"/>
      <c r="E38" s="134">
        <f>SUM(E22:E30)</f>
        <v>0</v>
      </c>
      <c r="F38" s="134">
        <f t="shared" ref="F38:AI38" si="3">SUM(F22:F30)</f>
        <v>0</v>
      </c>
      <c r="G38" s="134">
        <f t="shared" si="3"/>
        <v>0</v>
      </c>
      <c r="H38" s="134">
        <f t="shared" si="3"/>
        <v>0</v>
      </c>
      <c r="I38" s="134">
        <f t="shared" si="3"/>
        <v>0</v>
      </c>
      <c r="J38" s="134">
        <f t="shared" si="3"/>
        <v>0</v>
      </c>
      <c r="K38" s="134">
        <f t="shared" si="3"/>
        <v>0</v>
      </c>
      <c r="L38" s="134">
        <f t="shared" si="3"/>
        <v>0</v>
      </c>
      <c r="M38" s="134">
        <f t="shared" si="3"/>
        <v>0</v>
      </c>
      <c r="N38" s="134">
        <f t="shared" si="3"/>
        <v>0</v>
      </c>
      <c r="O38" s="134">
        <f t="shared" si="3"/>
        <v>0</v>
      </c>
      <c r="P38" s="134">
        <f t="shared" si="3"/>
        <v>0</v>
      </c>
      <c r="Q38" s="134">
        <f t="shared" si="3"/>
        <v>-3</v>
      </c>
      <c r="R38" s="134">
        <f t="shared" si="3"/>
        <v>0</v>
      </c>
      <c r="S38" s="134">
        <f t="shared" si="3"/>
        <v>0</v>
      </c>
      <c r="T38" s="134">
        <f t="shared" si="3"/>
        <v>-6</v>
      </c>
      <c r="U38" s="134">
        <f t="shared" si="3"/>
        <v>0</v>
      </c>
      <c r="V38" s="134">
        <f t="shared" si="3"/>
        <v>0</v>
      </c>
      <c r="W38" s="134">
        <f t="shared" si="3"/>
        <v>0</v>
      </c>
      <c r="X38" s="134">
        <f t="shared" si="3"/>
        <v>6</v>
      </c>
      <c r="Y38" s="134">
        <f t="shared" si="3"/>
        <v>0</v>
      </c>
      <c r="Z38" s="134">
        <f t="shared" si="3"/>
        <v>0</v>
      </c>
      <c r="AA38" s="134">
        <f t="shared" si="3"/>
        <v>0</v>
      </c>
      <c r="AB38" s="134">
        <f t="shared" si="3"/>
        <v>0</v>
      </c>
      <c r="AC38" s="134">
        <f t="shared" si="3"/>
        <v>0</v>
      </c>
      <c r="AD38" s="134">
        <f t="shared" si="3"/>
        <v>3</v>
      </c>
      <c r="AE38" s="134">
        <f t="shared" si="3"/>
        <v>-6</v>
      </c>
      <c r="AF38" s="134">
        <f t="shared" si="3"/>
        <v>0</v>
      </c>
      <c r="AG38" s="134">
        <f t="shared" si="3"/>
        <v>0</v>
      </c>
      <c r="AH38" s="134">
        <f t="shared" si="3"/>
        <v>0</v>
      </c>
      <c r="AI38" s="134">
        <f t="shared" si="3"/>
        <v>-6</v>
      </c>
      <c r="AJ38" s="135">
        <f>SUM(E38:AI38)</f>
        <v>-12</v>
      </c>
      <c r="AK38" s="136" t="s">
        <v>41</v>
      </c>
      <c r="AM38" s="137"/>
    </row>
    <row r="39" spans="1:39">
      <c r="A39" s="138" t="s">
        <v>42</v>
      </c>
      <c r="B39" s="139"/>
      <c r="C39" s="132">
        <f>SUM(AK23)</f>
        <v>0</v>
      </c>
      <c r="D39" s="133"/>
      <c r="E39" s="140">
        <f t="shared" ref="E39:AI39" si="4">IF(E38=0,1,"ERRORE")</f>
        <v>1</v>
      </c>
      <c r="F39" s="140">
        <f t="shared" si="4"/>
        <v>1</v>
      </c>
      <c r="G39" s="140">
        <f t="shared" si="4"/>
        <v>1</v>
      </c>
      <c r="H39" s="140">
        <f t="shared" si="4"/>
        <v>1</v>
      </c>
      <c r="I39" s="140">
        <f t="shared" si="4"/>
        <v>1</v>
      </c>
      <c r="J39" s="140">
        <f t="shared" si="4"/>
        <v>1</v>
      </c>
      <c r="K39" s="140">
        <f t="shared" si="4"/>
        <v>1</v>
      </c>
      <c r="L39" s="140">
        <f t="shared" si="4"/>
        <v>1</v>
      </c>
      <c r="M39" s="140">
        <f t="shared" si="4"/>
        <v>1</v>
      </c>
      <c r="N39" s="140">
        <f t="shared" si="4"/>
        <v>1</v>
      </c>
      <c r="O39" s="140">
        <f t="shared" si="4"/>
        <v>1</v>
      </c>
      <c r="P39" s="140">
        <f t="shared" si="4"/>
        <v>1</v>
      </c>
      <c r="Q39" s="140" t="str">
        <f t="shared" si="4"/>
        <v>ERRORE</v>
      </c>
      <c r="R39" s="140">
        <f t="shared" si="4"/>
        <v>1</v>
      </c>
      <c r="S39" s="140">
        <f t="shared" si="4"/>
        <v>1</v>
      </c>
      <c r="T39" s="140" t="str">
        <f t="shared" si="4"/>
        <v>ERRORE</v>
      </c>
      <c r="U39" s="140">
        <f t="shared" si="4"/>
        <v>1</v>
      </c>
      <c r="V39" s="140">
        <f t="shared" si="4"/>
        <v>1</v>
      </c>
      <c r="W39" s="140">
        <f t="shared" si="4"/>
        <v>1</v>
      </c>
      <c r="X39" s="140" t="str">
        <f t="shared" si="4"/>
        <v>ERRORE</v>
      </c>
      <c r="Y39" s="140">
        <f t="shared" si="4"/>
        <v>1</v>
      </c>
      <c r="Z39" s="140">
        <f t="shared" si="4"/>
        <v>1</v>
      </c>
      <c r="AA39" s="140">
        <f t="shared" si="4"/>
        <v>1</v>
      </c>
      <c r="AB39" s="140">
        <f t="shared" si="4"/>
        <v>1</v>
      </c>
      <c r="AC39" s="140">
        <f t="shared" si="4"/>
        <v>1</v>
      </c>
      <c r="AD39" s="140" t="str">
        <f t="shared" si="4"/>
        <v>ERRORE</v>
      </c>
      <c r="AE39" s="140" t="str">
        <f t="shared" si="4"/>
        <v>ERRORE</v>
      </c>
      <c r="AF39" s="140">
        <f t="shared" si="4"/>
        <v>1</v>
      </c>
      <c r="AG39" s="140">
        <f t="shared" si="4"/>
        <v>1</v>
      </c>
      <c r="AH39" s="140">
        <f t="shared" si="4"/>
        <v>1</v>
      </c>
      <c r="AI39" s="140" t="str">
        <f t="shared" si="4"/>
        <v>ERRORE</v>
      </c>
      <c r="AJ39" s="141">
        <f>SUM(AJ19:AK21)</f>
        <v>0</v>
      </c>
      <c r="AK39" s="136" t="s">
        <v>43</v>
      </c>
      <c r="AL39" s="142" t="s">
        <v>16</v>
      </c>
    </row>
    <row r="40" spans="1:39">
      <c r="A40" s="138"/>
      <c r="B40" s="139"/>
      <c r="C40" s="132"/>
      <c r="D40" s="133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414"/>
      <c r="AK40" s="136"/>
      <c r="AL40" s="142"/>
    </row>
    <row r="41" spans="1:39">
      <c r="A41" s="138"/>
      <c r="B41" s="139"/>
      <c r="C41" s="132"/>
      <c r="D41" s="133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414"/>
      <c r="AK41" s="136"/>
      <c r="AL41" s="142"/>
    </row>
    <row r="42" spans="1:39">
      <c r="A42" s="138"/>
      <c r="B42" s="139"/>
      <c r="C42" s="132"/>
      <c r="D42" s="133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414"/>
      <c r="AK42" s="136"/>
      <c r="AL42" s="142"/>
    </row>
    <row r="43" spans="1:39">
      <c r="A43" s="143" t="s">
        <v>44</v>
      </c>
      <c r="B43" s="144"/>
      <c r="C43" s="145">
        <f>SUM(C38:C39)</f>
        <v>86</v>
      </c>
      <c r="AJ43" s="146"/>
    </row>
  </sheetData>
  <mergeCells count="6">
    <mergeCell ref="B1:AK2"/>
    <mergeCell ref="C5:C6"/>
    <mergeCell ref="C19:C20"/>
    <mergeCell ref="C22:C23"/>
    <mergeCell ref="AL22:AO22"/>
    <mergeCell ref="L16:AH16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Roman,Normale"&amp;12&amp;A</oddHeader>
    <oddFooter>&amp;C&amp;"Times New Roman,Normale"&amp;12Pagina &amp;P</oddFooter>
  </headerFooter>
  <rowBreaks count="1" manualBreakCount="1">
    <brk id="43" max="16383" man="1"/>
  </rowBreaks>
  <colBreaks count="1" manualBreakCount="1">
    <brk id="3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AR43"/>
  <sheetViews>
    <sheetView topLeftCell="J1" zoomScale="65" zoomScaleNormal="65" workbookViewId="0">
      <selection activeCell="AP34" sqref="AP34"/>
    </sheetView>
  </sheetViews>
  <sheetFormatPr defaultRowHeight="12.75"/>
  <cols>
    <col min="1" max="2" width="6.42578125" customWidth="1"/>
    <col min="3" max="3" width="25.140625" customWidth="1"/>
    <col min="4" max="4" width="5.85546875" customWidth="1"/>
    <col min="5" max="5" width="10" customWidth="1"/>
    <col min="6" max="6" width="9" customWidth="1"/>
    <col min="7" max="7" width="11.28515625" customWidth="1"/>
    <col min="8" max="8" width="13.7109375" customWidth="1"/>
    <col min="9" max="9" width="9" customWidth="1"/>
    <col min="10" max="10" width="8.5703125" customWidth="1"/>
    <col min="11" max="11" width="13.42578125" customWidth="1"/>
    <col min="12" max="12" width="6.42578125" customWidth="1"/>
    <col min="13" max="13" width="6.85546875" customWidth="1"/>
    <col min="14" max="14" width="9" customWidth="1"/>
    <col min="15" max="15" width="8.5703125" customWidth="1"/>
    <col min="16" max="16" width="12.7109375" customWidth="1"/>
    <col min="17" max="17" width="10" customWidth="1"/>
    <col min="18" max="18" width="10.42578125" customWidth="1"/>
    <col min="19" max="19" width="5.85546875" customWidth="1"/>
    <col min="20" max="20" width="9" customWidth="1"/>
    <col min="21" max="21" width="12.140625" customWidth="1"/>
    <col min="22" max="22" width="6.7109375" customWidth="1"/>
    <col min="23" max="23" width="9" customWidth="1"/>
    <col min="24" max="24" width="6.7109375" customWidth="1"/>
    <col min="25" max="25" width="8.5703125" customWidth="1"/>
    <col min="26" max="26" width="8.7109375" customWidth="1"/>
    <col min="27" max="27" width="10.42578125" customWidth="1"/>
    <col min="28" max="28" width="8.5703125" customWidth="1"/>
    <col min="29" max="29" width="6.140625" customWidth="1"/>
    <col min="30" max="30" width="7" customWidth="1"/>
    <col min="31" max="31" width="9" customWidth="1"/>
    <col min="32" max="32" width="10.85546875" customWidth="1"/>
    <col min="33" max="33" width="8.7109375" customWidth="1"/>
    <col min="34" max="34" width="6.85546875" customWidth="1"/>
    <col min="35" max="35" width="10.85546875" customWidth="1"/>
    <col min="36" max="36" width="8.28515625" customWidth="1"/>
    <col min="37" max="37" width="6.42578125" customWidth="1"/>
    <col min="38" max="38" width="8" customWidth="1"/>
    <col min="39" max="39" width="7.42578125" customWidth="1"/>
    <col min="40" max="40" width="5.85546875" customWidth="1"/>
    <col min="41" max="41" width="7" customWidth="1"/>
    <col min="42" max="42" width="6.42578125" customWidth="1"/>
    <col min="43" max="43" width="5.85546875" customWidth="1"/>
    <col min="44" max="44" width="6.140625" customWidth="1"/>
    <col min="45" max="1025" width="8.5703125" customWidth="1"/>
  </cols>
  <sheetData>
    <row r="1" spans="1:37">
      <c r="B1" s="522" t="s">
        <v>105</v>
      </c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2"/>
      <c r="P1" s="522"/>
      <c r="Q1" s="522"/>
      <c r="R1" s="522"/>
      <c r="S1" s="522"/>
      <c r="T1" s="522"/>
      <c r="U1" s="522"/>
      <c r="V1" s="522"/>
      <c r="W1" s="522"/>
      <c r="X1" s="522"/>
      <c r="Y1" s="522"/>
      <c r="Z1" s="522"/>
      <c r="AA1" s="522"/>
      <c r="AB1" s="522"/>
      <c r="AC1" s="522"/>
      <c r="AD1" s="522"/>
      <c r="AE1" s="522"/>
      <c r="AF1" s="522"/>
      <c r="AG1" s="522"/>
      <c r="AH1" s="522"/>
      <c r="AI1" s="522"/>
      <c r="AJ1" s="522"/>
      <c r="AK1" s="522"/>
    </row>
    <row r="2" spans="1:37"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522"/>
      <c r="P2" s="522"/>
      <c r="Q2" s="522"/>
      <c r="R2" s="522"/>
      <c r="S2" s="522"/>
      <c r="T2" s="522"/>
      <c r="U2" s="522"/>
      <c r="V2" s="522"/>
      <c r="W2" s="522"/>
      <c r="X2" s="522"/>
      <c r="Y2" s="522"/>
      <c r="Z2" s="522"/>
      <c r="AA2" s="522"/>
      <c r="AB2" s="522"/>
      <c r="AC2" s="522"/>
      <c r="AD2" s="522"/>
      <c r="AE2" s="522"/>
      <c r="AF2" s="522"/>
      <c r="AG2" s="522"/>
      <c r="AH2" s="522"/>
      <c r="AI2" s="522"/>
      <c r="AJ2" s="522"/>
      <c r="AK2" s="522"/>
    </row>
    <row r="3" spans="1:37">
      <c r="B3" s="1"/>
      <c r="C3" s="2" t="s">
        <v>218</v>
      </c>
      <c r="D3" s="3"/>
      <c r="E3" s="4">
        <v>1</v>
      </c>
      <c r="F3" s="4">
        <v>2</v>
      </c>
      <c r="G3" s="4">
        <v>3</v>
      </c>
      <c r="H3" s="4">
        <v>4</v>
      </c>
      <c r="I3" s="4">
        <v>5</v>
      </c>
      <c r="J3" s="4">
        <v>6</v>
      </c>
      <c r="K3" s="4">
        <v>7</v>
      </c>
      <c r="L3" s="4">
        <v>8</v>
      </c>
      <c r="M3" s="4">
        <v>9</v>
      </c>
      <c r="N3" s="4">
        <v>10</v>
      </c>
      <c r="O3" s="4">
        <v>11</v>
      </c>
      <c r="P3" s="4">
        <v>12</v>
      </c>
      <c r="Q3" s="4">
        <v>13</v>
      </c>
      <c r="R3" s="4">
        <v>14</v>
      </c>
      <c r="S3" s="4">
        <v>15</v>
      </c>
      <c r="T3" s="4">
        <v>16</v>
      </c>
      <c r="U3" s="4">
        <v>17</v>
      </c>
      <c r="V3" s="4">
        <v>18</v>
      </c>
      <c r="W3" s="4">
        <v>19</v>
      </c>
      <c r="X3" s="4">
        <v>20</v>
      </c>
      <c r="Y3" s="4">
        <v>21</v>
      </c>
      <c r="Z3" s="4">
        <v>22</v>
      </c>
      <c r="AA3" s="4">
        <v>23</v>
      </c>
      <c r="AB3" s="4">
        <v>24</v>
      </c>
      <c r="AC3" s="4">
        <v>25</v>
      </c>
      <c r="AD3" s="4">
        <v>26</v>
      </c>
      <c r="AE3" s="4">
        <v>27</v>
      </c>
      <c r="AF3" s="4">
        <v>28</v>
      </c>
      <c r="AG3" s="5">
        <v>29</v>
      </c>
      <c r="AH3" s="5">
        <v>30</v>
      </c>
      <c r="AI3" s="6">
        <v>31</v>
      </c>
      <c r="AJ3" s="3"/>
      <c r="AK3" s="3"/>
    </row>
    <row r="4" spans="1:37">
      <c r="B4" s="1" t="s">
        <v>2</v>
      </c>
      <c r="C4" s="7" t="s">
        <v>3</v>
      </c>
      <c r="D4" s="8"/>
      <c r="E4" s="10" t="s">
        <v>6</v>
      </c>
      <c r="F4" s="10" t="s">
        <v>7</v>
      </c>
      <c r="G4" s="11" t="s">
        <v>8</v>
      </c>
      <c r="H4" s="10" t="s">
        <v>9</v>
      </c>
      <c r="I4" s="379" t="s">
        <v>4</v>
      </c>
      <c r="J4" s="10" t="s">
        <v>5</v>
      </c>
      <c r="K4" s="10" t="s">
        <v>6</v>
      </c>
      <c r="L4" s="10" t="s">
        <v>6</v>
      </c>
      <c r="M4" s="10" t="s">
        <v>7</v>
      </c>
      <c r="N4" s="11" t="s">
        <v>8</v>
      </c>
      <c r="O4" s="10" t="s">
        <v>9</v>
      </c>
      <c r="P4" s="379" t="s">
        <v>4</v>
      </c>
      <c r="Q4" s="10" t="s">
        <v>5</v>
      </c>
      <c r="R4" s="10" t="s">
        <v>6</v>
      </c>
      <c r="S4" s="10" t="s">
        <v>6</v>
      </c>
      <c r="T4" s="10" t="s">
        <v>7</v>
      </c>
      <c r="U4" s="11" t="s">
        <v>8</v>
      </c>
      <c r="V4" s="10" t="s">
        <v>9</v>
      </c>
      <c r="W4" s="379" t="s">
        <v>4</v>
      </c>
      <c r="X4" s="10" t="s">
        <v>5</v>
      </c>
      <c r="Y4" s="10" t="s">
        <v>6</v>
      </c>
      <c r="Z4" s="10" t="s">
        <v>6</v>
      </c>
      <c r="AA4" s="10" t="s">
        <v>7</v>
      </c>
      <c r="AB4" s="11" t="s">
        <v>8</v>
      </c>
      <c r="AC4" s="10" t="s">
        <v>9</v>
      </c>
      <c r="AD4" s="379" t="s">
        <v>4</v>
      </c>
      <c r="AE4" s="10" t="s">
        <v>5</v>
      </c>
      <c r="AF4" s="10" t="s">
        <v>6</v>
      </c>
      <c r="AG4" s="10" t="s">
        <v>6</v>
      </c>
      <c r="AH4" s="10" t="s">
        <v>7</v>
      </c>
      <c r="AI4" s="11" t="s">
        <v>8</v>
      </c>
      <c r="AJ4" s="13" t="s">
        <v>4</v>
      </c>
      <c r="AK4" s="14" t="s">
        <v>10</v>
      </c>
    </row>
    <row r="5" spans="1:37">
      <c r="B5" s="15"/>
      <c r="C5" s="523" t="s">
        <v>16</v>
      </c>
      <c r="D5" s="16" t="s">
        <v>12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20"/>
      <c r="AK5" s="21"/>
    </row>
    <row r="6" spans="1:37">
      <c r="B6" s="22"/>
      <c r="C6" s="523"/>
      <c r="D6" s="23" t="s">
        <v>13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7">
        <f>SUM(E6:Q6)</f>
        <v>0</v>
      </c>
      <c r="AK6" s="28">
        <f>SUM(E7:Q7)</f>
        <v>0</v>
      </c>
    </row>
    <row r="7" spans="1:37">
      <c r="A7" s="29"/>
      <c r="B7" s="30"/>
      <c r="C7" s="31">
        <f>SUM(AJ5:AK7)</f>
        <v>0</v>
      </c>
      <c r="D7" s="32" t="s">
        <v>14</v>
      </c>
      <c r="E7" s="36"/>
      <c r="F7" s="34"/>
      <c r="G7" s="34"/>
      <c r="H7" s="34"/>
      <c r="I7" s="34"/>
      <c r="J7" s="34"/>
      <c r="K7" s="34"/>
      <c r="L7" s="36"/>
      <c r="M7" s="36"/>
      <c r="N7" s="36"/>
      <c r="O7" s="34"/>
      <c r="P7" s="34"/>
      <c r="Q7" s="34"/>
      <c r="R7" s="34"/>
      <c r="S7" s="36"/>
      <c r="T7" s="36"/>
      <c r="U7" s="36"/>
      <c r="V7" s="34"/>
      <c r="W7" s="34"/>
      <c r="X7" s="34"/>
      <c r="Y7" s="34"/>
      <c r="Z7" s="34"/>
      <c r="AA7" s="34"/>
      <c r="AB7" s="36"/>
      <c r="AC7" s="34"/>
      <c r="AD7" s="34"/>
      <c r="AE7" s="36"/>
      <c r="AF7" s="34"/>
      <c r="AG7" s="34"/>
      <c r="AH7" s="34"/>
      <c r="AI7" s="36"/>
      <c r="AJ7" s="39"/>
      <c r="AK7" s="21"/>
    </row>
    <row r="8" spans="1:37">
      <c r="B8" s="15"/>
      <c r="C8" s="377" t="s">
        <v>16</v>
      </c>
      <c r="D8" s="16" t="s">
        <v>12</v>
      </c>
      <c r="E8" s="43"/>
      <c r="F8" s="18"/>
      <c r="G8" s="18"/>
      <c r="H8" s="18"/>
      <c r="I8" s="18"/>
      <c r="J8" s="18"/>
      <c r="K8" s="18"/>
      <c r="L8" s="43"/>
      <c r="M8" s="43"/>
      <c r="N8" s="43"/>
      <c r="O8" s="18"/>
      <c r="P8" s="18"/>
      <c r="Q8" s="18"/>
      <c r="R8" s="18"/>
      <c r="S8" s="43"/>
      <c r="T8" s="43"/>
      <c r="U8" s="43"/>
      <c r="V8" s="18"/>
      <c r="W8" s="18"/>
      <c r="X8" s="18"/>
      <c r="Y8" s="18"/>
      <c r="Z8" s="18"/>
      <c r="AA8" s="18"/>
      <c r="AB8" s="43"/>
      <c r="AC8" s="18"/>
      <c r="AD8" s="18"/>
      <c r="AE8" s="43"/>
      <c r="AF8" s="18"/>
      <c r="AG8" s="18"/>
      <c r="AH8" s="18"/>
      <c r="AI8" s="43"/>
      <c r="AJ8" s="20"/>
      <c r="AK8" s="21"/>
    </row>
    <row r="9" spans="1:37">
      <c r="B9" s="22"/>
      <c r="C9" s="378"/>
      <c r="D9" s="23" t="s">
        <v>13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7">
        <f>SUM(E9:Q9)</f>
        <v>0</v>
      </c>
      <c r="AK9" s="28">
        <f>SUM(E10:Q10)</f>
        <v>0</v>
      </c>
    </row>
    <row r="10" spans="1:37">
      <c r="A10" s="29"/>
      <c r="B10" s="30"/>
      <c r="C10" s="31" t="s">
        <v>16</v>
      </c>
      <c r="D10" s="32" t="s">
        <v>14</v>
      </c>
      <c r="E10" s="36"/>
      <c r="F10" s="34"/>
      <c r="G10" s="34"/>
      <c r="H10" s="34"/>
      <c r="I10" s="34"/>
      <c r="J10" s="34"/>
      <c r="K10" s="34"/>
      <c r="L10" s="36"/>
      <c r="M10" s="36"/>
      <c r="N10" s="36"/>
      <c r="O10" s="34"/>
      <c r="P10" s="34"/>
      <c r="Q10" s="34"/>
      <c r="R10" s="34"/>
      <c r="S10" s="36"/>
      <c r="T10" s="36"/>
      <c r="U10" s="36"/>
      <c r="V10" s="34"/>
      <c r="W10" s="34"/>
      <c r="X10" s="34"/>
      <c r="Y10" s="34"/>
      <c r="Z10" s="34"/>
      <c r="AA10" s="34"/>
      <c r="AB10" s="36"/>
      <c r="AC10" s="34"/>
      <c r="AD10" s="34"/>
      <c r="AE10" s="36"/>
      <c r="AF10" s="34"/>
      <c r="AG10" s="34"/>
      <c r="AH10" s="34"/>
      <c r="AI10" s="36"/>
      <c r="AJ10" s="39"/>
      <c r="AK10" s="21"/>
    </row>
    <row r="11" spans="1:37">
      <c r="B11" s="15"/>
      <c r="C11" s="45"/>
      <c r="D11" s="16" t="s">
        <v>12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20"/>
      <c r="AK11" s="21"/>
    </row>
    <row r="12" spans="1:37">
      <c r="A12" s="29"/>
      <c r="B12" s="30"/>
      <c r="C12" s="31" t="s">
        <v>23</v>
      </c>
      <c r="D12" s="32" t="s">
        <v>14</v>
      </c>
      <c r="E12" s="48"/>
      <c r="F12" s="49"/>
      <c r="G12" s="49"/>
      <c r="H12" s="36"/>
      <c r="I12" s="49"/>
      <c r="J12" s="49"/>
      <c r="K12" s="48"/>
      <c r="L12" s="48"/>
      <c r="M12" s="49"/>
      <c r="N12" s="49"/>
      <c r="O12" s="36"/>
      <c r="P12" s="36"/>
      <c r="Q12" s="36"/>
      <c r="R12" s="48"/>
      <c r="S12" s="48"/>
      <c r="T12" s="49"/>
      <c r="U12" s="49"/>
      <c r="V12" s="36"/>
      <c r="W12" s="36"/>
      <c r="X12" s="36"/>
      <c r="Y12" s="48"/>
      <c r="Z12" s="48"/>
      <c r="AA12" s="48"/>
      <c r="AB12" s="48"/>
      <c r="AC12" s="48"/>
      <c r="AD12" s="48"/>
      <c r="AE12" s="36"/>
      <c r="AF12" s="48"/>
      <c r="AG12" s="48"/>
      <c r="AH12" s="48"/>
      <c r="AI12" s="48"/>
      <c r="AJ12" s="39"/>
      <c r="AK12" s="21"/>
    </row>
    <row r="13" spans="1:37">
      <c r="C13" s="31" t="s">
        <v>23</v>
      </c>
      <c r="D13" s="66" t="s">
        <v>12</v>
      </c>
      <c r="E13" s="52"/>
      <c r="F13" s="52"/>
      <c r="G13" s="52"/>
      <c r="H13" s="52"/>
      <c r="I13" s="52"/>
      <c r="J13" s="52"/>
      <c r="K13" s="67"/>
      <c r="L13" s="52"/>
      <c r="M13" s="52"/>
      <c r="N13" s="52"/>
      <c r="O13" s="52"/>
      <c r="P13" s="52"/>
      <c r="Q13" s="52"/>
      <c r="R13" s="67"/>
      <c r="S13" s="52"/>
      <c r="T13" s="52"/>
      <c r="U13" s="52"/>
      <c r="V13" s="52"/>
      <c r="W13" s="52"/>
      <c r="X13" s="52"/>
      <c r="Y13" s="67"/>
      <c r="Z13" s="67"/>
      <c r="AA13" s="52"/>
      <c r="AB13" s="52"/>
      <c r="AC13" s="52"/>
      <c r="AD13" s="52"/>
      <c r="AE13" s="52"/>
      <c r="AF13" s="67"/>
      <c r="AG13" s="67"/>
      <c r="AH13" s="52"/>
      <c r="AI13" s="52"/>
      <c r="AJ13" s="20"/>
      <c r="AK13" s="21"/>
    </row>
    <row r="14" spans="1:37">
      <c r="C14" s="31" t="s">
        <v>23</v>
      </c>
      <c r="D14" s="69" t="s">
        <v>13</v>
      </c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2">
        <f>SUM(E14:Q14)</f>
        <v>0</v>
      </c>
      <c r="AK14" s="73">
        <f>SUM(E15:AI15)</f>
        <v>0</v>
      </c>
    </row>
    <row r="16" spans="1:37">
      <c r="B16" s="74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6"/>
      <c r="Q16" s="75"/>
      <c r="R16" s="75"/>
      <c r="S16" s="75"/>
      <c r="T16" s="76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</row>
    <row r="17" spans="1:44">
      <c r="C17" s="2" t="s">
        <v>218</v>
      </c>
      <c r="D17" s="3"/>
      <c r="E17" s="4">
        <v>1</v>
      </c>
      <c r="F17" s="4">
        <v>2</v>
      </c>
      <c r="G17" s="4">
        <v>3</v>
      </c>
      <c r="H17" s="4">
        <v>4</v>
      </c>
      <c r="I17" s="4">
        <v>5</v>
      </c>
      <c r="J17" s="77">
        <v>6</v>
      </c>
      <c r="K17" s="4">
        <v>7</v>
      </c>
      <c r="L17" s="4">
        <v>8</v>
      </c>
      <c r="M17" s="4">
        <v>9</v>
      </c>
      <c r="N17" s="4">
        <v>10</v>
      </c>
      <c r="O17" s="4">
        <v>11</v>
      </c>
      <c r="P17" s="4">
        <v>12</v>
      </c>
      <c r="Q17" s="4">
        <v>13</v>
      </c>
      <c r="R17" s="4">
        <v>14</v>
      </c>
      <c r="S17" s="4">
        <v>15</v>
      </c>
      <c r="T17" s="4">
        <v>16</v>
      </c>
      <c r="U17" s="4">
        <v>17</v>
      </c>
      <c r="V17" s="4">
        <v>18</v>
      </c>
      <c r="W17" s="4">
        <v>19</v>
      </c>
      <c r="X17" s="4">
        <v>20</v>
      </c>
      <c r="Y17" s="4">
        <v>21</v>
      </c>
      <c r="Z17" s="4">
        <v>22</v>
      </c>
      <c r="AA17" s="4">
        <v>23</v>
      </c>
      <c r="AB17" s="4">
        <v>24</v>
      </c>
      <c r="AC17" s="4">
        <v>25</v>
      </c>
      <c r="AD17" s="4">
        <v>26</v>
      </c>
      <c r="AE17" s="4">
        <v>27</v>
      </c>
      <c r="AF17" s="4">
        <v>28</v>
      </c>
      <c r="AG17" s="5">
        <v>29</v>
      </c>
      <c r="AH17" s="5">
        <v>30</v>
      </c>
      <c r="AI17" s="6">
        <v>31</v>
      </c>
      <c r="AJ17" s="3"/>
      <c r="AK17" s="3"/>
      <c r="AL17" s="78">
        <v>1</v>
      </c>
      <c r="AM17" s="78">
        <v>2</v>
      </c>
      <c r="AN17" s="4">
        <v>3</v>
      </c>
      <c r="AO17" s="4">
        <v>4</v>
      </c>
      <c r="AP17" s="4">
        <v>5</v>
      </c>
      <c r="AQ17" s="4">
        <v>6</v>
      </c>
      <c r="AR17" s="4">
        <v>7</v>
      </c>
    </row>
    <row r="18" spans="1:44">
      <c r="B18" s="1" t="s">
        <v>2</v>
      </c>
      <c r="C18" s="79" t="s">
        <v>26</v>
      </c>
      <c r="D18" s="8"/>
      <c r="E18" s="10" t="s">
        <v>6</v>
      </c>
      <c r="F18" s="10" t="s">
        <v>7</v>
      </c>
      <c r="G18" s="11" t="s">
        <v>8</v>
      </c>
      <c r="H18" s="10" t="s">
        <v>9</v>
      </c>
      <c r="I18" s="379" t="s">
        <v>4</v>
      </c>
      <c r="J18" s="10" t="s">
        <v>5</v>
      </c>
      <c r="K18" s="10" t="s">
        <v>6</v>
      </c>
      <c r="L18" s="10" t="s">
        <v>6</v>
      </c>
      <c r="M18" s="10" t="s">
        <v>7</v>
      </c>
      <c r="N18" s="11" t="s">
        <v>8</v>
      </c>
      <c r="O18" s="10" t="s">
        <v>9</v>
      </c>
      <c r="P18" s="379" t="s">
        <v>4</v>
      </c>
      <c r="Q18" s="10" t="s">
        <v>5</v>
      </c>
      <c r="R18" s="10" t="s">
        <v>6</v>
      </c>
      <c r="S18" s="10" t="s">
        <v>6</v>
      </c>
      <c r="T18" s="10" t="s">
        <v>7</v>
      </c>
      <c r="U18" s="11" t="s">
        <v>8</v>
      </c>
      <c r="V18" s="10" t="s">
        <v>9</v>
      </c>
      <c r="W18" s="379" t="s">
        <v>4</v>
      </c>
      <c r="X18" s="10" t="s">
        <v>5</v>
      </c>
      <c r="Y18" s="10" t="s">
        <v>6</v>
      </c>
      <c r="Z18" s="10" t="s">
        <v>6</v>
      </c>
      <c r="AA18" s="10" t="s">
        <v>7</v>
      </c>
      <c r="AB18" s="11" t="s">
        <v>8</v>
      </c>
      <c r="AC18" s="10" t="s">
        <v>9</v>
      </c>
      <c r="AD18" s="379" t="s">
        <v>4</v>
      </c>
      <c r="AE18" s="10" t="s">
        <v>5</v>
      </c>
      <c r="AF18" s="10" t="s">
        <v>6</v>
      </c>
      <c r="AG18" s="10" t="s">
        <v>6</v>
      </c>
      <c r="AH18" s="10" t="s">
        <v>7</v>
      </c>
      <c r="AI18" s="11" t="s">
        <v>8</v>
      </c>
      <c r="AJ18" s="81" t="s">
        <v>4</v>
      </c>
      <c r="AK18" s="14" t="s">
        <v>10</v>
      </c>
      <c r="AL18" s="10" t="s">
        <v>6</v>
      </c>
      <c r="AM18" s="10" t="s">
        <v>7</v>
      </c>
      <c r="AN18" s="10" t="s">
        <v>8</v>
      </c>
      <c r="AO18" s="10" t="s">
        <v>9</v>
      </c>
      <c r="AP18" s="9" t="s">
        <v>4</v>
      </c>
      <c r="AQ18" s="80" t="s">
        <v>5</v>
      </c>
      <c r="AR18" s="11" t="s">
        <v>6</v>
      </c>
    </row>
    <row r="19" spans="1:44" ht="50.45" customHeight="1">
      <c r="B19" s="82"/>
      <c r="C19" s="524" t="s">
        <v>22</v>
      </c>
      <c r="D19" s="16" t="s">
        <v>12</v>
      </c>
      <c r="E19" s="85"/>
      <c r="F19" s="386"/>
      <c r="G19" s="85"/>
      <c r="H19" s="25"/>
      <c r="I19" s="380"/>
      <c r="J19" s="25"/>
      <c r="K19" s="25"/>
      <c r="L19" s="25"/>
      <c r="M19" s="386"/>
      <c r="N19" s="25"/>
      <c r="O19" s="25"/>
      <c r="P19" s="380"/>
      <c r="Q19" s="85"/>
      <c r="R19" s="85"/>
      <c r="S19" s="85"/>
      <c r="T19" s="386"/>
      <c r="U19" s="85"/>
      <c r="V19" s="25"/>
      <c r="W19" s="89"/>
      <c r="X19" s="25"/>
      <c r="Y19" s="25"/>
      <c r="Z19" s="25"/>
      <c r="AA19" s="386"/>
      <c r="AB19" s="25"/>
      <c r="AC19" s="25"/>
      <c r="AD19" s="421"/>
      <c r="AE19" s="85"/>
      <c r="AF19" s="85"/>
      <c r="AG19" s="85"/>
      <c r="AH19" s="487"/>
      <c r="AI19" s="85"/>
      <c r="AJ19" s="20"/>
      <c r="AK19" s="21"/>
      <c r="AL19" s="87" t="s">
        <v>31</v>
      </c>
      <c r="AM19" s="88"/>
      <c r="AN19" s="85"/>
      <c r="AP19" s="89"/>
      <c r="AQ19" s="87" t="s">
        <v>31</v>
      </c>
    </row>
    <row r="20" spans="1:44" ht="45" customHeight="1">
      <c r="B20" s="90"/>
      <c r="C20" s="524"/>
      <c r="D20" s="23" t="s">
        <v>13</v>
      </c>
      <c r="E20" s="25"/>
      <c r="F20" s="88"/>
      <c r="G20" s="327"/>
      <c r="H20" s="25"/>
      <c r="I20" s="24"/>
      <c r="J20" s="85"/>
      <c r="K20" s="85"/>
      <c r="L20" s="85"/>
      <c r="M20" s="88"/>
      <c r="N20" s="25"/>
      <c r="O20" s="25"/>
      <c r="P20" s="24"/>
      <c r="Q20" s="25"/>
      <c r="R20" s="25"/>
      <c r="S20" s="25"/>
      <c r="T20" s="88"/>
      <c r="U20" s="327"/>
      <c r="V20" s="25"/>
      <c r="W20" s="24"/>
      <c r="X20" s="85"/>
      <c r="Y20" s="85"/>
      <c r="Z20" s="85"/>
      <c r="AA20" s="88"/>
      <c r="AB20" s="25"/>
      <c r="AC20" s="25"/>
      <c r="AD20" s="24"/>
      <c r="AE20" s="25"/>
      <c r="AF20" s="25"/>
      <c r="AG20" s="25"/>
      <c r="AH20" s="88"/>
      <c r="AI20" s="327"/>
      <c r="AJ20" s="27">
        <f>SUM(E20:Q20)</f>
        <v>0</v>
      </c>
      <c r="AK20" s="28">
        <f>SUM(E21:Q21)</f>
        <v>0</v>
      </c>
      <c r="AL20" s="94"/>
      <c r="AM20" s="88"/>
      <c r="AP20" s="89"/>
      <c r="AQ20" s="94"/>
      <c r="AR20" s="85"/>
    </row>
    <row r="21" spans="1:44" ht="24" customHeight="1">
      <c r="A21" s="29"/>
      <c r="B21" s="95"/>
      <c r="C21" s="96">
        <f>SUM(AJ19:AK21)</f>
        <v>0</v>
      </c>
      <c r="D21" s="32" t="s">
        <v>14</v>
      </c>
      <c r="E21" s="387" t="s">
        <v>16</v>
      </c>
      <c r="F21" s="86" t="s">
        <v>28</v>
      </c>
      <c r="G21" s="25"/>
      <c r="H21" s="34"/>
      <c r="I21" s="37"/>
      <c r="J21" s="98" t="s">
        <v>16</v>
      </c>
      <c r="K21" s="98" t="s">
        <v>16</v>
      </c>
      <c r="L21" s="36"/>
      <c r="M21" s="86" t="s">
        <v>28</v>
      </c>
      <c r="N21" s="85"/>
      <c r="O21" s="34"/>
      <c r="P21" s="37"/>
      <c r="Q21" s="98" t="s">
        <v>16</v>
      </c>
      <c r="R21" s="98" t="s">
        <v>16</v>
      </c>
      <c r="S21" s="36"/>
      <c r="T21" s="86" t="s">
        <v>28</v>
      </c>
      <c r="U21" s="25"/>
      <c r="V21" s="34"/>
      <c r="W21" s="24"/>
      <c r="X21" s="98" t="s">
        <v>16</v>
      </c>
      <c r="Y21" s="98" t="s">
        <v>16</v>
      </c>
      <c r="Z21" s="36"/>
      <c r="AA21" s="86" t="s">
        <v>28</v>
      </c>
      <c r="AB21" s="85"/>
      <c r="AC21" s="34"/>
      <c r="AD21" s="37"/>
      <c r="AE21" s="327"/>
      <c r="AF21" s="34"/>
      <c r="AG21" s="36"/>
      <c r="AH21" s="86" t="s">
        <v>28</v>
      </c>
      <c r="AI21" s="25"/>
      <c r="AJ21" s="27">
        <f>SUM(E21:Q21)</f>
        <v>0</v>
      </c>
      <c r="AK21" s="28">
        <f>SUM(E22:Q22)</f>
        <v>0</v>
      </c>
      <c r="AL21" s="99" t="s">
        <v>34</v>
      </c>
      <c r="AM21" s="88"/>
      <c r="AP21" s="89"/>
      <c r="AQ21" s="94"/>
    </row>
    <row r="22" spans="1:44">
      <c r="B22" s="82"/>
      <c r="C22" s="524" t="s">
        <v>16</v>
      </c>
      <c r="D22" s="16" t="s">
        <v>16</v>
      </c>
      <c r="E22" s="43"/>
      <c r="F22" s="18"/>
      <c r="G22" s="18"/>
      <c r="H22" s="18"/>
      <c r="I22" s="18"/>
      <c r="J22" s="43"/>
      <c r="K22" s="18"/>
      <c r="L22" s="43"/>
      <c r="M22" s="43"/>
      <c r="N22" s="43"/>
      <c r="O22" s="18"/>
      <c r="P22" s="18"/>
      <c r="Q22" s="18"/>
      <c r="R22" s="18"/>
      <c r="S22" s="43"/>
      <c r="T22" s="43"/>
      <c r="U22" s="43"/>
      <c r="V22" s="18"/>
      <c r="W22" s="18"/>
      <c r="X22" s="18"/>
      <c r="Y22" s="18"/>
      <c r="Z22" s="18"/>
      <c r="AA22" s="98"/>
      <c r="AB22" s="402"/>
      <c r="AC22" s="98"/>
      <c r="AD22" s="98"/>
      <c r="AE22" s="402"/>
      <c r="AF22" s="98"/>
      <c r="AG22" s="402"/>
      <c r="AH22" s="402"/>
      <c r="AI22" s="402"/>
      <c r="AJ22" s="404"/>
      <c r="AK22" s="405"/>
      <c r="AL22" s="531" t="s">
        <v>219</v>
      </c>
      <c r="AM22" s="531"/>
      <c r="AN22" s="531"/>
      <c r="AO22" s="531"/>
      <c r="AP22" s="406"/>
      <c r="AQ22" s="406"/>
    </row>
    <row r="23" spans="1:44">
      <c r="B23" s="90"/>
      <c r="C23" s="524"/>
      <c r="D23" s="23" t="s">
        <v>13</v>
      </c>
      <c r="E23" s="25">
        <v>6</v>
      </c>
      <c r="F23" s="25"/>
      <c r="G23" s="25">
        <v>6</v>
      </c>
      <c r="H23" s="25"/>
      <c r="I23" s="25"/>
      <c r="J23" s="25">
        <v>7</v>
      </c>
      <c r="K23" s="25">
        <v>7</v>
      </c>
      <c r="L23" s="25">
        <v>7</v>
      </c>
      <c r="M23" s="25"/>
      <c r="N23" s="25">
        <v>4</v>
      </c>
      <c r="O23" s="25"/>
      <c r="P23" s="25"/>
      <c r="Q23" s="25">
        <v>6</v>
      </c>
      <c r="R23" s="25">
        <v>6</v>
      </c>
      <c r="S23" s="25">
        <v>6</v>
      </c>
      <c r="T23" s="25"/>
      <c r="U23" s="25">
        <v>6</v>
      </c>
      <c r="V23" s="25"/>
      <c r="W23" s="25"/>
      <c r="X23" s="25">
        <v>7</v>
      </c>
      <c r="Y23" s="25">
        <v>7</v>
      </c>
      <c r="Z23" s="25">
        <v>7</v>
      </c>
      <c r="AA23" s="25"/>
      <c r="AB23" s="25">
        <v>4</v>
      </c>
      <c r="AC23" s="25"/>
      <c r="AD23" s="25"/>
      <c r="AE23" s="25">
        <v>6</v>
      </c>
      <c r="AF23" s="25">
        <v>6</v>
      </c>
      <c r="AG23" s="25">
        <v>6</v>
      </c>
      <c r="AH23" s="25"/>
      <c r="AI23" s="25">
        <v>6</v>
      </c>
      <c r="AJ23" s="27">
        <f t="shared" ref="AJ23:AJ30" si="0">SUM(E23:AI23)</f>
        <v>110</v>
      </c>
      <c r="AK23" s="28">
        <f>SUM(E24:AI24)</f>
        <v>6</v>
      </c>
      <c r="AL23" s="107"/>
      <c r="AM23" s="78" t="s">
        <v>35</v>
      </c>
      <c r="AN23" s="78" t="s">
        <v>133</v>
      </c>
      <c r="AO23" s="78" t="s">
        <v>134</v>
      </c>
      <c r="AP23" s="89"/>
      <c r="AQ23" s="94"/>
    </row>
    <row r="24" spans="1:44">
      <c r="A24" s="29"/>
      <c r="B24" s="95"/>
      <c r="C24" s="96">
        <f>SUM(AJ22:AK24)</f>
        <v>122</v>
      </c>
      <c r="D24" s="32" t="s">
        <v>14</v>
      </c>
      <c r="E24" s="36"/>
      <c r="F24" s="34"/>
      <c r="G24" s="34"/>
      <c r="H24" s="34"/>
      <c r="I24" s="34"/>
      <c r="J24" s="36"/>
      <c r="K24" s="34"/>
      <c r="L24" s="36"/>
      <c r="M24" s="36"/>
      <c r="N24" s="36">
        <v>3</v>
      </c>
      <c r="O24" s="34"/>
      <c r="P24" s="34"/>
      <c r="Q24" s="34"/>
      <c r="R24" s="34"/>
      <c r="S24" s="36"/>
      <c r="T24" s="36"/>
      <c r="U24" s="36"/>
      <c r="V24" s="34"/>
      <c r="W24" s="34"/>
      <c r="X24" s="34"/>
      <c r="Y24" s="34"/>
      <c r="Z24" s="34"/>
      <c r="AA24" s="34"/>
      <c r="AB24" s="36">
        <v>3</v>
      </c>
      <c r="AC24" s="34"/>
      <c r="AD24" s="34"/>
      <c r="AE24" s="36"/>
      <c r="AF24" s="34"/>
      <c r="AG24" s="36"/>
      <c r="AH24" s="36"/>
      <c r="AI24" s="36"/>
      <c r="AJ24" s="27">
        <f t="shared" si="0"/>
        <v>6</v>
      </c>
      <c r="AK24" s="21"/>
      <c r="AL24" s="94" t="s">
        <v>142</v>
      </c>
      <c r="AM24">
        <v>32.619999999999997</v>
      </c>
      <c r="AN24">
        <v>-4.38</v>
      </c>
      <c r="AO24">
        <v>-1.69</v>
      </c>
      <c r="AP24" s="448"/>
      <c r="AQ24" s="94"/>
    </row>
    <row r="25" spans="1:44">
      <c r="A25" s="29"/>
      <c r="B25" s="95"/>
      <c r="C25" s="96"/>
      <c r="D25" s="32" t="s">
        <v>135</v>
      </c>
      <c r="E25" s="36">
        <v>2</v>
      </c>
      <c r="F25" s="34"/>
      <c r="G25" s="34">
        <v>2</v>
      </c>
      <c r="H25" s="34"/>
      <c r="I25" s="34"/>
      <c r="J25" s="36">
        <v>1</v>
      </c>
      <c r="K25" s="34">
        <v>1</v>
      </c>
      <c r="L25" s="36">
        <v>1</v>
      </c>
      <c r="M25" s="36"/>
      <c r="N25" s="36">
        <v>1</v>
      </c>
      <c r="O25" s="34"/>
      <c r="P25" s="34"/>
      <c r="Q25" s="34">
        <v>2</v>
      </c>
      <c r="R25" s="34">
        <v>2</v>
      </c>
      <c r="S25" s="36">
        <v>2</v>
      </c>
      <c r="T25" s="36"/>
      <c r="U25" s="36">
        <v>2</v>
      </c>
      <c r="V25" s="34"/>
      <c r="W25" s="34"/>
      <c r="X25" s="34">
        <v>1</v>
      </c>
      <c r="Y25" s="34">
        <v>1</v>
      </c>
      <c r="Z25" s="34">
        <v>1</v>
      </c>
      <c r="AA25" s="34"/>
      <c r="AB25" s="36">
        <v>1</v>
      </c>
      <c r="AC25" s="34"/>
      <c r="AD25" s="34"/>
      <c r="AE25" s="36">
        <v>2</v>
      </c>
      <c r="AF25" s="34">
        <v>2</v>
      </c>
      <c r="AG25" s="36">
        <v>2</v>
      </c>
      <c r="AH25" s="36"/>
      <c r="AI25" s="36">
        <v>2</v>
      </c>
      <c r="AJ25" s="27">
        <f t="shared" si="0"/>
        <v>28</v>
      </c>
      <c r="AK25" s="21"/>
      <c r="AL25" s="94" t="s">
        <v>136</v>
      </c>
      <c r="AM25">
        <v>14.66</v>
      </c>
      <c r="AN25">
        <v>2.66</v>
      </c>
      <c r="AO25">
        <v>3.33</v>
      </c>
      <c r="AP25" s="448"/>
      <c r="AQ25" s="94"/>
    </row>
    <row r="26" spans="1:44">
      <c r="A26" s="29"/>
      <c r="B26" s="95"/>
      <c r="C26" s="96"/>
      <c r="D26" s="32" t="s">
        <v>137</v>
      </c>
      <c r="E26" s="36">
        <v>-8</v>
      </c>
      <c r="F26" s="34">
        <v>-8</v>
      </c>
      <c r="G26" s="34">
        <v>-8</v>
      </c>
      <c r="H26" s="34"/>
      <c r="I26" s="34"/>
      <c r="J26" s="36">
        <v>-8</v>
      </c>
      <c r="K26" s="34">
        <v>-8</v>
      </c>
      <c r="L26" s="36">
        <v>-8</v>
      </c>
      <c r="M26" s="36">
        <v>-8</v>
      </c>
      <c r="N26" s="36">
        <v>-8</v>
      </c>
      <c r="O26" s="34"/>
      <c r="P26" s="34"/>
      <c r="Q26" s="34">
        <v>-8</v>
      </c>
      <c r="R26" s="34">
        <v>-8</v>
      </c>
      <c r="S26" s="36">
        <v>-8</v>
      </c>
      <c r="T26" s="36">
        <v>-8</v>
      </c>
      <c r="U26" s="36">
        <v>-8</v>
      </c>
      <c r="V26" s="34"/>
      <c r="W26" s="34"/>
      <c r="X26" s="34">
        <v>-8</v>
      </c>
      <c r="Y26" s="34">
        <v>-8</v>
      </c>
      <c r="Z26" s="34">
        <v>-8</v>
      </c>
      <c r="AA26" s="34">
        <v>-8</v>
      </c>
      <c r="AB26" s="36">
        <v>-8</v>
      </c>
      <c r="AC26" s="34"/>
      <c r="AD26" s="34"/>
      <c r="AE26" s="36">
        <v>-8</v>
      </c>
      <c r="AF26" s="34">
        <v>-8</v>
      </c>
      <c r="AG26" s="36">
        <v>-8</v>
      </c>
      <c r="AH26" s="36">
        <v>-8</v>
      </c>
      <c r="AI26" s="36">
        <v>-8</v>
      </c>
      <c r="AJ26" s="483">
        <f t="shared" si="0"/>
        <v>-184</v>
      </c>
      <c r="AK26" s="21">
        <f>SUM(AJ23:AJ32)</f>
        <v>0</v>
      </c>
      <c r="AL26" s="410" t="s">
        <v>138</v>
      </c>
      <c r="AM26" s="174">
        <v>-40</v>
      </c>
      <c r="AN26" s="174">
        <v>0</v>
      </c>
      <c r="AO26" s="174">
        <v>0</v>
      </c>
      <c r="AP26" s="448"/>
      <c r="AQ26" s="94"/>
    </row>
    <row r="27" spans="1:44">
      <c r="A27" s="29"/>
      <c r="B27" s="95"/>
      <c r="C27" s="96"/>
      <c r="D27" s="32" t="s">
        <v>139</v>
      </c>
      <c r="E27" s="36"/>
      <c r="F27" s="34"/>
      <c r="G27" s="34"/>
      <c r="H27" s="34"/>
      <c r="I27" s="34"/>
      <c r="J27" s="36"/>
      <c r="K27" s="34"/>
      <c r="L27" s="36"/>
      <c r="M27" s="36"/>
      <c r="N27" s="36"/>
      <c r="O27" s="34"/>
      <c r="P27" s="34"/>
      <c r="Q27" s="34"/>
      <c r="R27" s="34"/>
      <c r="S27" s="36"/>
      <c r="T27" s="36"/>
      <c r="U27" s="36"/>
      <c r="V27" s="34"/>
      <c r="W27" s="34"/>
      <c r="X27" s="34"/>
      <c r="Y27" s="34"/>
      <c r="Z27" s="34"/>
      <c r="AA27" s="34"/>
      <c r="AB27" s="36"/>
      <c r="AC27" s="34"/>
      <c r="AD27" s="34"/>
      <c r="AE27" s="36"/>
      <c r="AF27" s="34"/>
      <c r="AG27" s="36"/>
      <c r="AH27" s="36"/>
      <c r="AI27" s="36"/>
      <c r="AJ27" s="27">
        <f t="shared" si="0"/>
        <v>0</v>
      </c>
      <c r="AK27" s="21"/>
      <c r="AL27" s="107" t="s">
        <v>181</v>
      </c>
      <c r="AM27">
        <f>SUM(AM24:AM26)</f>
        <v>7.2800000000000011</v>
      </c>
      <c r="AN27">
        <f>SUM(AN24:AN26)</f>
        <v>-1.7199999999999998</v>
      </c>
      <c r="AO27">
        <f>SUM(AO24:AO26)</f>
        <v>1.6400000000000001</v>
      </c>
      <c r="AP27" s="89"/>
      <c r="AQ27" s="94"/>
    </row>
    <row r="28" spans="1:44">
      <c r="A28" s="29"/>
      <c r="B28" s="95"/>
      <c r="C28" s="96"/>
      <c r="D28" s="16" t="s">
        <v>141</v>
      </c>
      <c r="E28" s="36"/>
      <c r="F28" s="34">
        <v>8</v>
      </c>
      <c r="G28" s="34" t="s">
        <v>16</v>
      </c>
      <c r="H28" s="34"/>
      <c r="I28" s="34"/>
      <c r="J28" s="36"/>
      <c r="K28" s="34"/>
      <c r="L28" s="36"/>
      <c r="M28" s="36">
        <v>8</v>
      </c>
      <c r="N28" s="36"/>
      <c r="O28" s="34"/>
      <c r="P28" s="34"/>
      <c r="Q28" s="34"/>
      <c r="R28" s="34"/>
      <c r="S28" s="36"/>
      <c r="T28" s="36">
        <v>8</v>
      </c>
      <c r="U28" s="36"/>
      <c r="V28" s="34"/>
      <c r="W28" s="34"/>
      <c r="X28" s="34"/>
      <c r="Y28" s="34"/>
      <c r="Z28" s="34"/>
      <c r="AA28" s="34">
        <v>8</v>
      </c>
      <c r="AB28" s="36"/>
      <c r="AC28" s="34"/>
      <c r="AD28" s="34"/>
      <c r="AE28" s="36"/>
      <c r="AF28" s="34"/>
      <c r="AG28" s="36"/>
      <c r="AH28" s="36">
        <v>8</v>
      </c>
      <c r="AI28" s="36"/>
      <c r="AJ28" s="411">
        <f t="shared" si="0"/>
        <v>40</v>
      </c>
      <c r="AK28" s="21"/>
      <c r="AL28" s="94" t="s">
        <v>182</v>
      </c>
      <c r="AM28" t="s">
        <v>16</v>
      </c>
      <c r="AP28" s="89"/>
      <c r="AQ28" s="94"/>
    </row>
    <row r="29" spans="1:44">
      <c r="A29" s="29"/>
      <c r="B29" s="95"/>
      <c r="C29" s="96"/>
      <c r="D29" s="32" t="s">
        <v>31</v>
      </c>
      <c r="E29" s="36" t="s">
        <v>16</v>
      </c>
      <c r="F29" s="34"/>
      <c r="G29" s="34"/>
      <c r="H29" s="34"/>
      <c r="I29" s="34"/>
      <c r="J29" s="36" t="s">
        <v>16</v>
      </c>
      <c r="K29" s="34"/>
      <c r="L29" s="36"/>
      <c r="M29" s="36"/>
      <c r="N29" s="36"/>
      <c r="O29" s="34"/>
      <c r="P29" s="34"/>
      <c r="Q29" s="34"/>
      <c r="R29" s="34"/>
      <c r="S29" s="36"/>
      <c r="T29" s="36"/>
      <c r="U29" s="36"/>
      <c r="V29" s="34"/>
      <c r="W29" s="34"/>
      <c r="X29" s="34"/>
      <c r="Y29" s="34"/>
      <c r="Z29" s="34"/>
      <c r="AA29" s="34"/>
      <c r="AB29" s="36"/>
      <c r="AC29" s="34"/>
      <c r="AD29" s="34"/>
      <c r="AE29" s="36"/>
      <c r="AF29" s="34"/>
      <c r="AG29" s="36"/>
      <c r="AH29" s="36"/>
      <c r="AI29" s="36"/>
      <c r="AJ29" s="27">
        <f t="shared" si="0"/>
        <v>0</v>
      </c>
      <c r="AK29" s="21"/>
      <c r="AL29" s="94" t="s">
        <v>183</v>
      </c>
      <c r="AM29" t="s">
        <v>16</v>
      </c>
      <c r="AP29" s="89"/>
      <c r="AQ29" s="94"/>
    </row>
    <row r="30" spans="1:44">
      <c r="A30" s="29"/>
      <c r="B30" s="95"/>
      <c r="C30" s="96"/>
      <c r="D30" s="32" t="s">
        <v>29</v>
      </c>
      <c r="E30" s="36"/>
      <c r="F30" s="34"/>
      <c r="G30" s="34"/>
      <c r="H30" s="34"/>
      <c r="I30" s="34"/>
      <c r="J30" s="36"/>
      <c r="K30" s="34"/>
      <c r="L30" s="36"/>
      <c r="M30" s="36"/>
      <c r="N30" s="36"/>
      <c r="O30" s="34"/>
      <c r="P30" s="34"/>
      <c r="Q30" s="34"/>
      <c r="R30" s="34"/>
      <c r="S30" s="36"/>
      <c r="T30" s="36"/>
      <c r="U30" s="36"/>
      <c r="V30" s="34"/>
      <c r="W30" s="34"/>
      <c r="X30" s="34"/>
      <c r="Y30" s="34"/>
      <c r="Z30" s="34"/>
      <c r="AA30" s="34"/>
      <c r="AB30" s="36"/>
      <c r="AC30" s="34"/>
      <c r="AD30" s="34"/>
      <c r="AE30" s="36"/>
      <c r="AF30" s="34"/>
      <c r="AG30" s="36"/>
      <c r="AH30" s="36"/>
      <c r="AI30" s="36"/>
      <c r="AJ30" s="27">
        <f t="shared" si="0"/>
        <v>0</v>
      </c>
      <c r="AK30" s="21"/>
      <c r="AL30" s="94"/>
      <c r="AP30" s="89"/>
      <c r="AQ30" s="94"/>
    </row>
    <row r="34" spans="1:39">
      <c r="A34" s="109" t="s">
        <v>4</v>
      </c>
      <c r="B34" s="110" t="s">
        <v>10</v>
      </c>
      <c r="C34" s="111" t="s">
        <v>36</v>
      </c>
      <c r="D34" s="112"/>
      <c r="E34" s="112" t="s">
        <v>16</v>
      </c>
      <c r="F34" s="112"/>
      <c r="G34" s="112"/>
      <c r="H34" s="112"/>
      <c r="I34" s="113"/>
      <c r="J34" s="113"/>
      <c r="K34" s="113"/>
      <c r="L34" s="112"/>
      <c r="M34" s="112"/>
      <c r="N34" s="112"/>
      <c r="O34" s="112"/>
      <c r="P34" s="113"/>
      <c r="Q34" s="113"/>
      <c r="R34" s="113"/>
      <c r="S34" s="112"/>
      <c r="T34" s="112"/>
      <c r="U34" s="112"/>
      <c r="V34" s="112"/>
      <c r="W34" s="113"/>
      <c r="X34" s="113"/>
      <c r="Y34" s="113"/>
      <c r="Z34" s="112"/>
      <c r="AA34" s="112"/>
      <c r="AB34" s="112"/>
      <c r="AC34" s="112"/>
      <c r="AD34" s="113"/>
      <c r="AE34" s="113"/>
      <c r="AF34" s="113"/>
      <c r="AG34" s="112"/>
      <c r="AH34" s="112"/>
      <c r="AI34" s="112"/>
      <c r="AJ34" s="114"/>
      <c r="AK34" s="114"/>
    </row>
    <row r="35" spans="1:39">
      <c r="A35" s="115">
        <v>4</v>
      </c>
      <c r="B35" s="116"/>
      <c r="C35" s="117" t="s">
        <v>37</v>
      </c>
      <c r="D35" s="118" t="s">
        <v>6</v>
      </c>
      <c r="E35" s="119">
        <f>COUNTIF(E19:E24,$D$35)</f>
        <v>0</v>
      </c>
      <c r="F35" s="119">
        <f>COUNTIF(F19:F24,$D$35)</f>
        <v>0</v>
      </c>
      <c r="G35" s="119">
        <f t="shared" ref="G35:Q35" si="1">COUNTIF(E19:E24,$D$35)</f>
        <v>0</v>
      </c>
      <c r="H35" s="119">
        <f t="shared" si="1"/>
        <v>0</v>
      </c>
      <c r="I35" s="119">
        <f t="shared" si="1"/>
        <v>0</v>
      </c>
      <c r="J35" s="119">
        <f t="shared" si="1"/>
        <v>0</v>
      </c>
      <c r="K35" s="119">
        <f t="shared" si="1"/>
        <v>0</v>
      </c>
      <c r="L35" s="119">
        <f t="shared" si="1"/>
        <v>0</v>
      </c>
      <c r="M35" s="119">
        <f t="shared" si="1"/>
        <v>0</v>
      </c>
      <c r="N35" s="119">
        <f t="shared" si="1"/>
        <v>0</v>
      </c>
      <c r="O35" s="119">
        <f t="shared" si="1"/>
        <v>0</v>
      </c>
      <c r="P35" s="119">
        <f t="shared" si="1"/>
        <v>0</v>
      </c>
      <c r="Q35" s="119">
        <f t="shared" si="1"/>
        <v>0</v>
      </c>
      <c r="R35" s="119">
        <f>COUNTIF(E19:E24,$D$35)</f>
        <v>0</v>
      </c>
      <c r="S35" s="119">
        <f>COUNTIF(F19:F24,$D$35)</f>
        <v>0</v>
      </c>
      <c r="T35" s="119">
        <f t="shared" ref="T35:AI35" si="2">COUNTIF(E19:E24,$D$35)</f>
        <v>0</v>
      </c>
      <c r="U35" s="119">
        <f t="shared" si="2"/>
        <v>0</v>
      </c>
      <c r="V35" s="119">
        <f t="shared" si="2"/>
        <v>0</v>
      </c>
      <c r="W35" s="119">
        <f t="shared" si="2"/>
        <v>0</v>
      </c>
      <c r="X35" s="119">
        <f t="shared" si="2"/>
        <v>0</v>
      </c>
      <c r="Y35" s="119">
        <f t="shared" si="2"/>
        <v>0</v>
      </c>
      <c r="Z35" s="119">
        <f t="shared" si="2"/>
        <v>0</v>
      </c>
      <c r="AA35" s="119">
        <f t="shared" si="2"/>
        <v>0</v>
      </c>
      <c r="AB35" s="119">
        <f t="shared" si="2"/>
        <v>0</v>
      </c>
      <c r="AC35" s="119">
        <f t="shared" si="2"/>
        <v>0</v>
      </c>
      <c r="AD35" s="119">
        <f t="shared" si="2"/>
        <v>0</v>
      </c>
      <c r="AE35" s="119">
        <f t="shared" si="2"/>
        <v>0</v>
      </c>
      <c r="AF35" s="119">
        <f t="shared" si="2"/>
        <v>0</v>
      </c>
      <c r="AG35" s="119">
        <f t="shared" si="2"/>
        <v>0</v>
      </c>
      <c r="AH35" s="119">
        <f t="shared" si="2"/>
        <v>0</v>
      </c>
      <c r="AI35" s="119">
        <f t="shared" si="2"/>
        <v>0</v>
      </c>
      <c r="AJ35" s="120"/>
      <c r="AK35" s="120"/>
      <c r="AM35" s="121"/>
    </row>
    <row r="36" spans="1:39">
      <c r="A36" s="122">
        <v>4</v>
      </c>
      <c r="B36" s="123"/>
      <c r="C36" s="124" t="s">
        <v>38</v>
      </c>
      <c r="D36" s="125" t="s">
        <v>39</v>
      </c>
      <c r="E36" s="126">
        <f t="shared" ref="E36:AI36" si="3">COUNTIF(E33:E33,$D$36)</f>
        <v>0</v>
      </c>
      <c r="F36" s="126">
        <f t="shared" si="3"/>
        <v>0</v>
      </c>
      <c r="G36" s="126">
        <f t="shared" si="3"/>
        <v>0</v>
      </c>
      <c r="H36" s="126">
        <f t="shared" si="3"/>
        <v>0</v>
      </c>
      <c r="I36" s="126">
        <f t="shared" si="3"/>
        <v>0</v>
      </c>
      <c r="J36" s="126">
        <f t="shared" si="3"/>
        <v>0</v>
      </c>
      <c r="K36" s="126">
        <f t="shared" si="3"/>
        <v>0</v>
      </c>
      <c r="L36" s="126">
        <f t="shared" si="3"/>
        <v>0</v>
      </c>
      <c r="M36" s="126">
        <f t="shared" si="3"/>
        <v>0</v>
      </c>
      <c r="N36" s="126">
        <f t="shared" si="3"/>
        <v>0</v>
      </c>
      <c r="O36" s="126">
        <f t="shared" si="3"/>
        <v>0</v>
      </c>
      <c r="P36" s="126">
        <f t="shared" si="3"/>
        <v>0</v>
      </c>
      <c r="Q36" s="126">
        <f t="shared" si="3"/>
        <v>0</v>
      </c>
      <c r="R36" s="126">
        <f t="shared" si="3"/>
        <v>0</v>
      </c>
      <c r="S36" s="126">
        <f t="shared" si="3"/>
        <v>0</v>
      </c>
      <c r="T36" s="126">
        <f t="shared" si="3"/>
        <v>0</v>
      </c>
      <c r="U36" s="126">
        <f t="shared" si="3"/>
        <v>0</v>
      </c>
      <c r="V36" s="126">
        <f t="shared" si="3"/>
        <v>0</v>
      </c>
      <c r="W36" s="126">
        <f t="shared" si="3"/>
        <v>0</v>
      </c>
      <c r="X36" s="126">
        <f t="shared" si="3"/>
        <v>0</v>
      </c>
      <c r="Y36" s="126">
        <f t="shared" si="3"/>
        <v>0</v>
      </c>
      <c r="Z36" s="126">
        <f t="shared" si="3"/>
        <v>0</v>
      </c>
      <c r="AA36" s="126">
        <f t="shared" si="3"/>
        <v>0</v>
      </c>
      <c r="AB36" s="126">
        <f t="shared" si="3"/>
        <v>0</v>
      </c>
      <c r="AC36" s="126">
        <f t="shared" si="3"/>
        <v>0</v>
      </c>
      <c r="AD36" s="126">
        <f t="shared" si="3"/>
        <v>0</v>
      </c>
      <c r="AE36" s="126">
        <f t="shared" si="3"/>
        <v>0</v>
      </c>
      <c r="AF36" s="126">
        <f t="shared" si="3"/>
        <v>0</v>
      </c>
      <c r="AG36" s="126">
        <f t="shared" si="3"/>
        <v>0</v>
      </c>
      <c r="AH36" s="126">
        <f t="shared" si="3"/>
        <v>0</v>
      </c>
      <c r="AI36" s="126">
        <f t="shared" si="3"/>
        <v>0</v>
      </c>
      <c r="AJ36" s="120"/>
      <c r="AK36" s="120"/>
      <c r="AM36" s="127"/>
    </row>
    <row r="37" spans="1:39">
      <c r="B37" s="1"/>
      <c r="C37" s="128"/>
      <c r="AM37" s="129"/>
    </row>
    <row r="38" spans="1:39">
      <c r="A38" s="130" t="s">
        <v>40</v>
      </c>
      <c r="B38" s="131"/>
      <c r="C38" s="132">
        <f>SUM(AJ23)</f>
        <v>110</v>
      </c>
      <c r="D38" s="133"/>
      <c r="E38" s="134">
        <f t="shared" ref="E38:T38" si="4">SUM(E19:E21)</f>
        <v>0</v>
      </c>
      <c r="F38" s="134">
        <f t="shared" si="4"/>
        <v>0</v>
      </c>
      <c r="G38" s="134">
        <f t="shared" si="4"/>
        <v>0</v>
      </c>
      <c r="H38" s="134">
        <f t="shared" si="4"/>
        <v>0</v>
      </c>
      <c r="I38" s="134">
        <f t="shared" si="4"/>
        <v>0</v>
      </c>
      <c r="J38" s="134">
        <f t="shared" si="4"/>
        <v>0</v>
      </c>
      <c r="K38" s="134">
        <f t="shared" si="4"/>
        <v>0</v>
      </c>
      <c r="L38" s="134">
        <f t="shared" si="4"/>
        <v>0</v>
      </c>
      <c r="M38" s="134">
        <f t="shared" si="4"/>
        <v>0</v>
      </c>
      <c r="N38" s="134">
        <f t="shared" si="4"/>
        <v>0</v>
      </c>
      <c r="O38" s="134">
        <f t="shared" si="4"/>
        <v>0</v>
      </c>
      <c r="P38" s="134">
        <f t="shared" si="4"/>
        <v>0</v>
      </c>
      <c r="Q38" s="134">
        <f t="shared" si="4"/>
        <v>0</v>
      </c>
      <c r="R38" s="134">
        <f t="shared" si="4"/>
        <v>0</v>
      </c>
      <c r="S38" s="134">
        <f t="shared" si="4"/>
        <v>0</v>
      </c>
      <c r="T38" s="134">
        <f t="shared" si="4"/>
        <v>0</v>
      </c>
      <c r="U38" s="134">
        <f>SUM(E19:E24)</f>
        <v>6</v>
      </c>
      <c r="V38" s="134">
        <f>SUM(F19:F24)</f>
        <v>0</v>
      </c>
      <c r="W38" s="134">
        <f t="shared" ref="W38:AI38" si="5">SUM(E19:E24)</f>
        <v>6</v>
      </c>
      <c r="X38" s="134">
        <f t="shared" si="5"/>
        <v>0</v>
      </c>
      <c r="Y38" s="134">
        <f t="shared" si="5"/>
        <v>6</v>
      </c>
      <c r="Z38" s="134">
        <f t="shared" si="5"/>
        <v>0</v>
      </c>
      <c r="AA38" s="134">
        <f t="shared" si="5"/>
        <v>0</v>
      </c>
      <c r="AB38" s="134">
        <f t="shared" si="5"/>
        <v>7</v>
      </c>
      <c r="AC38" s="134">
        <f t="shared" si="5"/>
        <v>7</v>
      </c>
      <c r="AD38" s="134">
        <f t="shared" si="5"/>
        <v>7</v>
      </c>
      <c r="AE38" s="134">
        <f t="shared" si="5"/>
        <v>0</v>
      </c>
      <c r="AF38" s="134">
        <f t="shared" si="5"/>
        <v>7</v>
      </c>
      <c r="AG38" s="134">
        <f t="shared" si="5"/>
        <v>0</v>
      </c>
      <c r="AH38" s="134">
        <f t="shared" si="5"/>
        <v>0</v>
      </c>
      <c r="AI38" s="134">
        <f t="shared" si="5"/>
        <v>6</v>
      </c>
      <c r="AJ38" s="135">
        <f>SUM(E38:AI38)</f>
        <v>52</v>
      </c>
      <c r="AK38" s="136" t="s">
        <v>41</v>
      </c>
      <c r="AM38" s="137"/>
    </row>
    <row r="39" spans="1:39">
      <c r="A39" s="138" t="s">
        <v>42</v>
      </c>
      <c r="B39" s="139"/>
      <c r="C39" s="132">
        <f>SUM(AK23)</f>
        <v>6</v>
      </c>
      <c r="D39" s="133"/>
      <c r="E39" s="140">
        <f t="shared" ref="E39:AI39" si="6">IF(E38=0,1,"ERRORE")</f>
        <v>1</v>
      </c>
      <c r="F39" s="140">
        <f t="shared" si="6"/>
        <v>1</v>
      </c>
      <c r="G39" s="140">
        <f t="shared" si="6"/>
        <v>1</v>
      </c>
      <c r="H39" s="140">
        <f t="shared" si="6"/>
        <v>1</v>
      </c>
      <c r="I39" s="140">
        <f t="shared" si="6"/>
        <v>1</v>
      </c>
      <c r="J39" s="140">
        <f t="shared" si="6"/>
        <v>1</v>
      </c>
      <c r="K39" s="140">
        <f t="shared" si="6"/>
        <v>1</v>
      </c>
      <c r="L39" s="140">
        <f t="shared" si="6"/>
        <v>1</v>
      </c>
      <c r="M39" s="140">
        <f t="shared" si="6"/>
        <v>1</v>
      </c>
      <c r="N39" s="140">
        <f t="shared" si="6"/>
        <v>1</v>
      </c>
      <c r="O39" s="140">
        <f t="shared" si="6"/>
        <v>1</v>
      </c>
      <c r="P39" s="140">
        <f t="shared" si="6"/>
        <v>1</v>
      </c>
      <c r="Q39" s="140">
        <f t="shared" si="6"/>
        <v>1</v>
      </c>
      <c r="R39" s="140">
        <f t="shared" si="6"/>
        <v>1</v>
      </c>
      <c r="S39" s="140">
        <f t="shared" si="6"/>
        <v>1</v>
      </c>
      <c r="T39" s="140">
        <f t="shared" si="6"/>
        <v>1</v>
      </c>
      <c r="U39" s="140" t="str">
        <f t="shared" si="6"/>
        <v>ERRORE</v>
      </c>
      <c r="V39" s="140">
        <f t="shared" si="6"/>
        <v>1</v>
      </c>
      <c r="W39" s="140" t="str">
        <f t="shared" si="6"/>
        <v>ERRORE</v>
      </c>
      <c r="X39" s="140">
        <f t="shared" si="6"/>
        <v>1</v>
      </c>
      <c r="Y39" s="140" t="str">
        <f t="shared" si="6"/>
        <v>ERRORE</v>
      </c>
      <c r="Z39" s="140">
        <f t="shared" si="6"/>
        <v>1</v>
      </c>
      <c r="AA39" s="140">
        <f t="shared" si="6"/>
        <v>1</v>
      </c>
      <c r="AB39" s="140" t="str">
        <f t="shared" si="6"/>
        <v>ERRORE</v>
      </c>
      <c r="AC39" s="140" t="str">
        <f t="shared" si="6"/>
        <v>ERRORE</v>
      </c>
      <c r="AD39" s="140" t="str">
        <f t="shared" si="6"/>
        <v>ERRORE</v>
      </c>
      <c r="AE39" s="140">
        <f t="shared" si="6"/>
        <v>1</v>
      </c>
      <c r="AF39" s="140" t="str">
        <f t="shared" si="6"/>
        <v>ERRORE</v>
      </c>
      <c r="AG39" s="140">
        <f t="shared" si="6"/>
        <v>1</v>
      </c>
      <c r="AH39" s="140">
        <f t="shared" si="6"/>
        <v>1</v>
      </c>
      <c r="AI39" s="140" t="str">
        <f t="shared" si="6"/>
        <v>ERRORE</v>
      </c>
      <c r="AJ39" s="141">
        <f>SUM(AJ19:AK21)</f>
        <v>0</v>
      </c>
      <c r="AK39" s="136" t="s">
        <v>43</v>
      </c>
      <c r="AL39" s="142" t="s">
        <v>16</v>
      </c>
    </row>
    <row r="40" spans="1:39">
      <c r="A40" s="138"/>
      <c r="B40" s="139"/>
      <c r="C40" s="132"/>
      <c r="D40" s="133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414"/>
      <c r="AK40" s="136"/>
      <c r="AL40" s="142"/>
    </row>
    <row r="41" spans="1:39">
      <c r="A41" s="138"/>
      <c r="B41" s="139"/>
      <c r="C41" s="132"/>
      <c r="D41" s="133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414"/>
      <c r="AK41" s="136"/>
      <c r="AL41" s="142"/>
    </row>
    <row r="42" spans="1:39">
      <c r="A42" s="138"/>
      <c r="B42" s="139"/>
      <c r="C42" s="132"/>
      <c r="D42" s="133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414"/>
      <c r="AK42" s="136"/>
      <c r="AL42" s="142"/>
    </row>
    <row r="43" spans="1:39">
      <c r="A43" s="143" t="s">
        <v>44</v>
      </c>
      <c r="B43" s="144"/>
      <c r="C43" s="145">
        <f>SUM(C38:C39)</f>
        <v>116</v>
      </c>
      <c r="AJ43" s="146"/>
    </row>
  </sheetData>
  <mergeCells count="5">
    <mergeCell ref="B1:AK2"/>
    <mergeCell ref="C5:C6"/>
    <mergeCell ref="C19:C20"/>
    <mergeCell ref="C22:C23"/>
    <mergeCell ref="AL22:AO22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Roman,Normale"&amp;12&amp;A</oddHeader>
    <oddFooter>&amp;C&amp;"Times New Roman,Normale"&amp;12Pagina &amp;P</oddFooter>
  </headerFooter>
  <rowBreaks count="1" manualBreakCount="1">
    <brk id="43" max="16383" man="1"/>
  </rowBreaks>
  <colBreaks count="1" manualBreakCount="1">
    <brk id="3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2724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40</vt:i4>
      </vt:variant>
    </vt:vector>
  </HeadingPairs>
  <TitlesOfParts>
    <vt:vector size="48" baseType="lpstr">
      <vt:lpstr>DIC 19 x GEN 20</vt:lpstr>
      <vt:lpstr>GENNAIO 2020</vt:lpstr>
      <vt:lpstr>FEBBRAIO 20</vt:lpstr>
      <vt:lpstr>MARZO 20</vt:lpstr>
      <vt:lpstr>APRILE 20</vt:lpstr>
      <vt:lpstr>MAGGIO 20</vt:lpstr>
      <vt:lpstr>GIUGNO 20_6</vt:lpstr>
      <vt:lpstr>GENNAIO 20_7</vt:lpstr>
      <vt:lpstr>'APRILE 20'!Area_stampa</vt:lpstr>
      <vt:lpstr>'DIC 19 x GEN 20'!Area_stampa</vt:lpstr>
      <vt:lpstr>'FEBBRAIO 20'!Area_stampa</vt:lpstr>
      <vt:lpstr>'GENNAIO 20_7'!Area_stampa</vt:lpstr>
      <vt:lpstr>'GENNAIO 2020'!Area_stampa</vt:lpstr>
      <vt:lpstr>'GIUGNO 20_6'!Area_stampa</vt:lpstr>
      <vt:lpstr>'MAGGIO 20'!Area_stampa</vt:lpstr>
      <vt:lpstr>'MARZO 20'!Area_stampa</vt:lpstr>
      <vt:lpstr>'APRILE 20'!Print_Area_0</vt:lpstr>
      <vt:lpstr>'DIC 19 x GEN 20'!Print_Area_0</vt:lpstr>
      <vt:lpstr>'FEBBRAIO 20'!Print_Area_0</vt:lpstr>
      <vt:lpstr>'GENNAIO 20_7'!Print_Area_0</vt:lpstr>
      <vt:lpstr>'GENNAIO 2020'!Print_Area_0</vt:lpstr>
      <vt:lpstr>'GIUGNO 20_6'!Print_Area_0</vt:lpstr>
      <vt:lpstr>'MAGGIO 20'!Print_Area_0</vt:lpstr>
      <vt:lpstr>'MARZO 20'!Print_Area_0</vt:lpstr>
      <vt:lpstr>'APRILE 20'!Print_Area_0_0</vt:lpstr>
      <vt:lpstr>'DIC 19 x GEN 20'!Print_Area_0_0</vt:lpstr>
      <vt:lpstr>'FEBBRAIO 20'!Print_Area_0_0</vt:lpstr>
      <vt:lpstr>'GENNAIO 20_7'!Print_Area_0_0</vt:lpstr>
      <vt:lpstr>'GENNAIO 2020'!Print_Area_0_0</vt:lpstr>
      <vt:lpstr>'GIUGNO 20_6'!Print_Area_0_0</vt:lpstr>
      <vt:lpstr>'MAGGIO 20'!Print_Area_0_0</vt:lpstr>
      <vt:lpstr>'MARZO 20'!Print_Area_0_0</vt:lpstr>
      <vt:lpstr>'APRILE 20'!Print_Area_0_0_0</vt:lpstr>
      <vt:lpstr>'DIC 19 x GEN 20'!Print_Area_0_0_0</vt:lpstr>
      <vt:lpstr>'FEBBRAIO 20'!Print_Area_0_0_0</vt:lpstr>
      <vt:lpstr>'GENNAIO 20_7'!Print_Area_0_0_0</vt:lpstr>
      <vt:lpstr>'GENNAIO 2020'!Print_Area_0_0_0</vt:lpstr>
      <vt:lpstr>'GIUGNO 20_6'!Print_Area_0_0_0</vt:lpstr>
      <vt:lpstr>'MAGGIO 20'!Print_Area_0_0_0</vt:lpstr>
      <vt:lpstr>'MARZO 20'!Print_Area_0_0_0</vt:lpstr>
      <vt:lpstr>'APRILE 20'!Print_Area_1</vt:lpstr>
      <vt:lpstr>'DIC 19 x GEN 20'!Print_Area_1</vt:lpstr>
      <vt:lpstr>'FEBBRAIO 20'!Print_Area_1</vt:lpstr>
      <vt:lpstr>'GENNAIO 20_7'!Print_Area_1</vt:lpstr>
      <vt:lpstr>'GENNAIO 2020'!Print_Area_1</vt:lpstr>
      <vt:lpstr>'GIUGNO 20_6'!Print_Area_1</vt:lpstr>
      <vt:lpstr>'MAGGIO 20'!Print_Area_1</vt:lpstr>
      <vt:lpstr>'MARZO 20'!Print_Area_1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Bianchin</dc:creator>
  <cp:lastModifiedBy>claubia</cp:lastModifiedBy>
  <cp:revision>40</cp:revision>
  <dcterms:created xsi:type="dcterms:W3CDTF">2019-11-27T15:33:18Z</dcterms:created>
  <dcterms:modified xsi:type="dcterms:W3CDTF">2020-06-12T12:41:59Z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