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10" yWindow="15" windowWidth="20340" windowHeight="7695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Q25" i="1"/>
  <c r="K25"/>
  <c r="H25"/>
  <c r="M25" s="1"/>
  <c r="G109" l="1"/>
  <c r="G30"/>
  <c r="L68"/>
  <c r="K30"/>
  <c r="H93" s="1"/>
  <c r="G9"/>
  <c r="K74"/>
  <c r="G74"/>
  <c r="N68"/>
  <c r="Q30"/>
  <c r="H98" s="1"/>
  <c r="Q68"/>
  <c r="I98" s="1"/>
  <c r="H97"/>
  <c r="G78"/>
  <c r="K68"/>
  <c r="I68"/>
  <c r="K94"/>
  <c r="H30"/>
  <c r="H77" s="1"/>
  <c r="H91" s="1"/>
  <c r="G25" l="1"/>
  <c r="G81"/>
  <c r="G77"/>
  <c r="G96" s="1"/>
  <c r="M68"/>
  <c r="I78" s="1"/>
  <c r="M30"/>
  <c r="H78" s="1"/>
  <c r="H79" s="1"/>
  <c r="I81"/>
  <c r="I77"/>
  <c r="I91" s="1"/>
  <c r="K93"/>
  <c r="H81"/>
  <c r="H100"/>
  <c r="K98"/>
  <c r="K97"/>
  <c r="I95"/>
  <c r="K95" s="1"/>
  <c r="I79" l="1"/>
  <c r="G79"/>
  <c r="G91" s="1"/>
  <c r="L91" s="1"/>
  <c r="L100" s="1"/>
  <c r="G100"/>
  <c r="K96"/>
  <c r="K100" s="1"/>
  <c r="I100"/>
  <c r="M100" l="1"/>
</calcChain>
</file>

<file path=xl/sharedStrings.xml><?xml version="1.0" encoding="utf-8"?>
<sst xmlns="http://schemas.openxmlformats.org/spreadsheetml/2006/main" count="210" uniqueCount="89">
  <si>
    <t>DATA</t>
  </si>
  <si>
    <t>LUOGO</t>
  </si>
  <si>
    <t>VITTO</t>
  </si>
  <si>
    <t>ALLOGGIO</t>
  </si>
  <si>
    <t>VARIE</t>
  </si>
  <si>
    <t>PAGAMENTI CON</t>
  </si>
  <si>
    <t xml:space="preserve">PRELIEVI CON </t>
  </si>
  <si>
    <t>EURO</t>
  </si>
  <si>
    <t>KUNE</t>
  </si>
  <si>
    <t>DINARI</t>
  </si>
  <si>
    <t>NS BNCM</t>
  </si>
  <si>
    <t>D</t>
  </si>
  <si>
    <t>MC</t>
  </si>
  <si>
    <t>GASOLIO</t>
  </si>
  <si>
    <t>C BNCM</t>
  </si>
  <si>
    <t>*</t>
  </si>
  <si>
    <t>"</t>
  </si>
  <si>
    <t>Pedaggio</t>
  </si>
  <si>
    <t>HR</t>
  </si>
  <si>
    <t>bar</t>
  </si>
  <si>
    <t>spesa</t>
  </si>
  <si>
    <t xml:space="preserve"> </t>
  </si>
  <si>
    <t>pedaggio</t>
  </si>
  <si>
    <t>Tot x Valuta</t>
  </si>
  <si>
    <t>C.sì  C</t>
  </si>
  <si>
    <t xml:space="preserve">   </t>
  </si>
  <si>
    <t>TOTALE HR A</t>
  </si>
  <si>
    <t>S BNCM</t>
  </si>
  <si>
    <t>?</t>
  </si>
  <si>
    <t>farmacia</t>
  </si>
  <si>
    <t>fondo spese alla partenza</t>
  </si>
  <si>
    <t>TOTALI PAGAMENTI ELETTRONICI:</t>
  </si>
  <si>
    <t>cover tel. BBB</t>
  </si>
  <si>
    <t>TOTALI PAGAMENTI:</t>
  </si>
  <si>
    <t>TOTALI RESTI:</t>
  </si>
  <si>
    <t>ADDEBITI IN €</t>
  </si>
  <si>
    <t>€</t>
  </si>
  <si>
    <t>KN</t>
  </si>
  <si>
    <t>DIN</t>
  </si>
  <si>
    <t>C.Sì C</t>
  </si>
  <si>
    <t>CAMBIO IN €</t>
  </si>
  <si>
    <t>Arrotondato a:</t>
  </si>
  <si>
    <t>dentista</t>
  </si>
  <si>
    <t>ZAINO X Iskra</t>
  </si>
  <si>
    <t>merceria boxer</t>
  </si>
  <si>
    <t>TOTALI</t>
  </si>
  <si>
    <t>bar sera chaplin</t>
  </si>
  <si>
    <t>mancia bar</t>
  </si>
  <si>
    <t>TOTALI PAGAMENTI CONTANTI:</t>
  </si>
  <si>
    <t>Contanti:</t>
  </si>
  <si>
    <t xml:space="preserve"> x Carta</t>
  </si>
  <si>
    <t>Contanti</t>
  </si>
  <si>
    <t xml:space="preserve">TOTALE </t>
  </si>
  <si>
    <t>GENARALE</t>
  </si>
  <si>
    <t>FORD</t>
  </si>
  <si>
    <t>BAR</t>
  </si>
  <si>
    <t>MERCERIA</t>
  </si>
  <si>
    <t>NOTAIO</t>
  </si>
  <si>
    <t>Belgrado</t>
  </si>
  <si>
    <t>scarpe BBB</t>
  </si>
  <si>
    <t>Ritorno</t>
  </si>
  <si>
    <t>Slovenia</t>
  </si>
  <si>
    <t>TOTALE SRB A+R</t>
  </si>
  <si>
    <t>TOT SLO R</t>
  </si>
  <si>
    <t>carb su A22</t>
  </si>
  <si>
    <t>ca doro</t>
  </si>
  <si>
    <t>a Smiljka</t>
  </si>
  <si>
    <t>Parrucch</t>
  </si>
  <si>
    <t>tot spese</t>
  </si>
  <si>
    <t>VIAGGIO IN SLO - (HR) - SRB  08 - 19 AUG 2021</t>
  </si>
  <si>
    <t>Lubjana</t>
  </si>
  <si>
    <t>TOTALE SLO A</t>
  </si>
  <si>
    <t>Vigneta</t>
  </si>
  <si>
    <t>SLO</t>
  </si>
  <si>
    <t>Eko Turiz. Hudicevec</t>
  </si>
  <si>
    <t>cena/pernott.</t>
  </si>
  <si>
    <t>FRO SRB</t>
  </si>
  <si>
    <t>Cornuda</t>
  </si>
  <si>
    <t>Conegliano / Cord.</t>
  </si>
  <si>
    <t>Portogruaro/Villesse</t>
  </si>
  <si>
    <t>PCR x2</t>
  </si>
  <si>
    <t>Rimb PCR  a BB</t>
  </si>
  <si>
    <t>medagliette</t>
  </si>
  <si>
    <t>funicolare+castello</t>
  </si>
  <si>
    <t>spesa Hofer</t>
  </si>
  <si>
    <t>parcheggio Hofer</t>
  </si>
  <si>
    <t>toilette Hofer</t>
  </si>
  <si>
    <t>bar autogrill</t>
  </si>
  <si>
    <t>483,49Kn</t>
  </si>
</sst>
</file>

<file path=xl/styles.xml><?xml version="1.0" encoding="utf-8"?>
<styleSheet xmlns="http://schemas.openxmlformats.org/spreadsheetml/2006/main">
  <numFmts count="5">
    <numFmt numFmtId="164" formatCode="d/m;@"/>
    <numFmt numFmtId="165" formatCode="[$-410]d\-mmm;@"/>
    <numFmt numFmtId="166" formatCode="#,##0.00\ [$kn-41A]"/>
    <numFmt numFmtId="167" formatCode="#,##0.00\ [$din.-81A]"/>
    <numFmt numFmtId="168" formatCode="&quot;€&quot;\ #,#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168" fontId="0" fillId="0" borderId="0" xfId="0" applyNumberFormat="1"/>
    <xf numFmtId="165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4" fontId="0" fillId="2" borderId="0" xfId="0" applyNumberFormat="1" applyFill="1" applyAlignment="1">
      <alignment horizontal="center"/>
    </xf>
    <xf numFmtId="0" fontId="2" fillId="2" borderId="0" xfId="0" applyFont="1" applyFill="1" applyAlignment="1">
      <alignment horizontal="center"/>
    </xf>
    <xf numFmtId="4" fontId="0" fillId="2" borderId="4" xfId="0" applyNumberFormat="1" applyFill="1" applyBorder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4" fontId="0" fillId="2" borderId="0" xfId="0" applyNumberFormat="1" applyFont="1" applyFill="1" applyAlignment="1">
      <alignment horizontal="center"/>
    </xf>
    <xf numFmtId="0" fontId="0" fillId="2" borderId="4" xfId="0" applyFill="1" applyBorder="1" applyAlignment="1">
      <alignment horizontal="center"/>
    </xf>
    <xf numFmtId="166" fontId="0" fillId="2" borderId="0" xfId="0" applyNumberForma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/>
    </xf>
    <xf numFmtId="4" fontId="1" fillId="2" borderId="0" xfId="0" applyNumberFormat="1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67" fontId="0" fillId="2" borderId="0" xfId="0" applyNumberFormat="1" applyFill="1" applyAlignment="1">
      <alignment horizontal="center"/>
    </xf>
    <xf numFmtId="4" fontId="0" fillId="2" borderId="0" xfId="0" applyNumberFormat="1" applyFill="1" applyAlignment="1">
      <alignment horizontal="right"/>
    </xf>
    <xf numFmtId="164" fontId="0" fillId="2" borderId="0" xfId="0" applyNumberFormat="1" applyFill="1" applyAlignment="1"/>
    <xf numFmtId="0" fontId="0" fillId="2" borderId="0" xfId="0" applyFill="1" applyAlignment="1"/>
    <xf numFmtId="4" fontId="0" fillId="2" borderId="0" xfId="0" applyNumberFormat="1" applyFill="1" applyAlignment="1"/>
    <xf numFmtId="0" fontId="6" fillId="2" borderId="4" xfId="0" applyFont="1" applyFill="1" applyBorder="1" applyAlignment="1"/>
    <xf numFmtId="4" fontId="0" fillId="2" borderId="4" xfId="0" applyNumberFormat="1" applyFill="1" applyBorder="1" applyAlignment="1"/>
    <xf numFmtId="4" fontId="1" fillId="2" borderId="4" xfId="0" applyNumberFormat="1" applyFont="1" applyFill="1" applyBorder="1" applyAlignment="1"/>
    <xf numFmtId="0" fontId="3" fillId="2" borderId="0" xfId="0" applyFont="1" applyFill="1" applyBorder="1" applyAlignment="1"/>
    <xf numFmtId="4" fontId="0" fillId="2" borderId="0" xfId="0" applyNumberFormat="1" applyFill="1" applyBorder="1" applyAlignment="1"/>
    <xf numFmtId="4" fontId="1" fillId="2" borderId="0" xfId="0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2" borderId="4" xfId="0" applyFont="1" applyFill="1" applyBorder="1" applyAlignment="1"/>
    <xf numFmtId="4" fontId="0" fillId="2" borderId="0" xfId="0" applyNumberFormat="1" applyFill="1"/>
    <xf numFmtId="4" fontId="1" fillId="2" borderId="0" xfId="0" applyNumberFormat="1" applyFont="1" applyFill="1"/>
    <xf numFmtId="0" fontId="1" fillId="2" borderId="0" xfId="0" applyFont="1" applyFill="1" applyAlignment="1">
      <alignment horizontal="left"/>
    </xf>
    <xf numFmtId="4" fontId="1" fillId="2" borderId="8" xfId="0" applyNumberFormat="1" applyFont="1" applyFill="1" applyBorder="1"/>
    <xf numFmtId="4" fontId="1" fillId="2" borderId="9" xfId="0" applyNumberFormat="1" applyFont="1" applyFill="1" applyBorder="1"/>
    <xf numFmtId="4" fontId="1" fillId="2" borderId="10" xfId="0" applyNumberFormat="1" applyFont="1" applyFill="1" applyBorder="1"/>
    <xf numFmtId="0" fontId="0" fillId="2" borderId="0" xfId="0" applyFill="1" applyAlignment="1">
      <alignment horizontal="left"/>
    </xf>
    <xf numFmtId="4" fontId="1" fillId="2" borderId="4" xfId="0" applyNumberFormat="1" applyFont="1" applyFill="1" applyBorder="1"/>
    <xf numFmtId="4" fontId="0" fillId="2" borderId="4" xfId="0" applyNumberFormat="1" applyFill="1" applyBorder="1"/>
    <xf numFmtId="0" fontId="1" fillId="2" borderId="0" xfId="0" applyFont="1" applyFill="1" applyBorder="1" applyAlignment="1">
      <alignment horizontal="left"/>
    </xf>
    <xf numFmtId="4" fontId="1" fillId="2" borderId="0" xfId="0" applyNumberFormat="1" applyFont="1" applyFill="1" applyBorder="1"/>
    <xf numFmtId="4" fontId="0" fillId="2" borderId="0" xfId="0" applyNumberFormat="1" applyFill="1" applyBorder="1"/>
    <xf numFmtId="168" fontId="0" fillId="2" borderId="0" xfId="0" applyNumberFormat="1" applyFill="1" applyAlignment="1">
      <alignment horizontal="center"/>
    </xf>
    <xf numFmtId="168" fontId="0" fillId="2" borderId="0" xfId="0" applyNumberFormat="1" applyFill="1"/>
    <xf numFmtId="0" fontId="0" fillId="2" borderId="6" xfId="0" applyFill="1" applyBorder="1"/>
    <xf numFmtId="168" fontId="1" fillId="2" borderId="4" xfId="0" applyNumberFormat="1" applyFont="1" applyFill="1" applyBorder="1"/>
    <xf numFmtId="168" fontId="1" fillId="2" borderId="1" xfId="0" applyNumberFormat="1" applyFont="1" applyFill="1" applyBorder="1"/>
    <xf numFmtId="168" fontId="5" fillId="2" borderId="5" xfId="0" applyNumberFormat="1" applyFont="1" applyFill="1" applyBorder="1"/>
    <xf numFmtId="16" fontId="0" fillId="2" borderId="0" xfId="0" applyNumberFormat="1" applyFill="1"/>
    <xf numFmtId="0" fontId="0" fillId="2" borderId="0" xfId="0" applyFill="1" applyAlignment="1">
      <alignment horizontal="center"/>
    </xf>
    <xf numFmtId="4" fontId="0" fillId="2" borderId="0" xfId="0" applyNumberFormat="1" applyFill="1" applyBorder="1" applyAlignment="1">
      <alignment horizontal="center"/>
    </xf>
    <xf numFmtId="4" fontId="0" fillId="0" borderId="4" xfId="0" applyNumberFormat="1" applyFill="1" applyBorder="1" applyAlignment="1">
      <alignment horizontal="center"/>
    </xf>
    <xf numFmtId="16" fontId="0" fillId="0" borderId="0" xfId="0" applyNumberFormat="1"/>
    <xf numFmtId="0" fontId="0" fillId="2" borderId="0" xfId="0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 vertical="center"/>
    </xf>
    <xf numFmtId="164" fontId="7" fillId="2" borderId="0" xfId="0" applyNumberFormat="1" applyFont="1" applyFill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22"/>
  <sheetViews>
    <sheetView tabSelected="1" topLeftCell="A25" workbookViewId="0">
      <selection activeCell="L27" sqref="L27"/>
    </sheetView>
  </sheetViews>
  <sheetFormatPr defaultRowHeight="15"/>
  <cols>
    <col min="1" max="1" width="6.85546875" customWidth="1"/>
    <col min="2" max="2" width="14.140625" customWidth="1"/>
    <col min="3" max="3" width="13.42578125" customWidth="1"/>
    <col min="4" max="4" width="13" customWidth="1"/>
    <col min="5" max="5" width="8.7109375" customWidth="1"/>
    <col min="6" max="6" width="15.140625" customWidth="1"/>
    <col min="8" max="8" width="9.7109375" bestFit="1" customWidth="1"/>
    <col min="9" max="9" width="10.5703125" customWidth="1"/>
    <col min="11" max="11" width="10.5703125" customWidth="1"/>
    <col min="12" max="12" width="10" customWidth="1"/>
    <col min="13" max="13" width="11.7109375" customWidth="1"/>
    <col min="14" max="14" width="10" customWidth="1"/>
    <col min="15" max="15" width="7.42578125" customWidth="1"/>
    <col min="16" max="16" width="10.5703125" bestFit="1" customWidth="1"/>
    <col min="17" max="17" width="12.85546875" customWidth="1"/>
  </cols>
  <sheetData>
    <row r="1" spans="1:17" ht="18.75">
      <c r="B1" s="5"/>
      <c r="C1" s="5"/>
      <c r="D1" s="5"/>
      <c r="E1" s="5"/>
      <c r="G1" s="64" t="s">
        <v>69</v>
      </c>
      <c r="H1" s="65"/>
      <c r="I1" s="65"/>
      <c r="J1" s="65"/>
      <c r="K1" s="65"/>
      <c r="L1" s="66"/>
    </row>
    <row r="3" spans="1:17">
      <c r="A3" s="1" t="s">
        <v>0</v>
      </c>
      <c r="B3" s="1" t="s">
        <v>1</v>
      </c>
      <c r="C3" s="1" t="s">
        <v>2</v>
      </c>
      <c r="D3" s="1" t="s">
        <v>3</v>
      </c>
      <c r="E3" s="1" t="s">
        <v>13</v>
      </c>
      <c r="F3" s="1" t="s">
        <v>4</v>
      </c>
      <c r="G3" s="67" t="s">
        <v>5</v>
      </c>
      <c r="H3" s="68"/>
      <c r="I3" s="68"/>
      <c r="J3" s="68"/>
      <c r="K3" s="68"/>
      <c r="L3" s="68"/>
      <c r="M3" s="68"/>
      <c r="N3" s="68"/>
      <c r="O3" s="67" t="s">
        <v>6</v>
      </c>
      <c r="P3" s="68"/>
      <c r="Q3" s="69"/>
    </row>
    <row r="4" spans="1:17"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2" t="s">
        <v>24</v>
      </c>
      <c r="M4" s="3" t="s">
        <v>23</v>
      </c>
      <c r="N4" s="1" t="s">
        <v>12</v>
      </c>
      <c r="O4" s="1" t="s">
        <v>14</v>
      </c>
      <c r="P4" s="1" t="s">
        <v>10</v>
      </c>
      <c r="Q4" s="4" t="s">
        <v>27</v>
      </c>
    </row>
    <row r="5" spans="1:17">
      <c r="A5" s="58">
        <v>44377</v>
      </c>
      <c r="G5" s="4"/>
      <c r="H5" s="4"/>
      <c r="I5" s="4"/>
      <c r="J5" s="4"/>
      <c r="K5" s="4"/>
      <c r="L5" s="4"/>
      <c r="M5" s="3"/>
      <c r="N5" s="4"/>
      <c r="O5" s="4"/>
      <c r="P5" s="57">
        <v>-700</v>
      </c>
      <c r="Q5" s="4"/>
    </row>
    <row r="6" spans="1:17">
      <c r="A6" s="7"/>
      <c r="B6" s="8"/>
      <c r="C6" s="9"/>
      <c r="D6" s="9"/>
      <c r="E6" s="9"/>
      <c r="F6" s="9"/>
      <c r="G6" s="10">
        <v>700</v>
      </c>
      <c r="H6" s="55" t="s">
        <v>28</v>
      </c>
      <c r="I6" s="55" t="s">
        <v>28</v>
      </c>
      <c r="J6" s="8"/>
      <c r="K6" s="8"/>
      <c r="L6" s="8"/>
      <c r="M6" s="11"/>
      <c r="N6" s="8"/>
      <c r="O6" s="56"/>
      <c r="P6" s="9"/>
      <c r="Q6" s="8"/>
    </row>
    <row r="7" spans="1:17">
      <c r="A7" s="7">
        <v>44415</v>
      </c>
      <c r="B7" s="59" t="s">
        <v>77</v>
      </c>
      <c r="C7" s="9"/>
      <c r="D7" s="9"/>
      <c r="E7" s="16" t="s">
        <v>15</v>
      </c>
      <c r="F7" s="8"/>
      <c r="G7" s="10"/>
      <c r="H7" s="9"/>
      <c r="I7" s="9"/>
      <c r="J7" s="9"/>
      <c r="K7" s="9"/>
      <c r="L7" s="9">
        <v>59.55</v>
      </c>
      <c r="M7" s="9"/>
      <c r="N7" s="9"/>
      <c r="O7" s="10"/>
      <c r="P7" s="9"/>
      <c r="Q7" s="9"/>
    </row>
    <row r="8" spans="1:17">
      <c r="A8" s="7"/>
      <c r="B8" s="8"/>
      <c r="C8" s="9"/>
      <c r="D8" s="9"/>
      <c r="E8" s="9"/>
      <c r="F8" s="8"/>
      <c r="G8" s="10"/>
      <c r="H8" s="9"/>
      <c r="I8" s="9"/>
      <c r="J8" s="9"/>
      <c r="K8" s="9"/>
      <c r="L8" s="9"/>
      <c r="M8" s="9"/>
      <c r="N8" s="9"/>
      <c r="O8" s="10"/>
      <c r="P8" s="9"/>
      <c r="Q8" s="9"/>
    </row>
    <row r="9" spans="1:17">
      <c r="A9" s="7">
        <v>43320</v>
      </c>
      <c r="B9" s="75" t="s">
        <v>30</v>
      </c>
      <c r="C9" s="75"/>
      <c r="D9" s="8"/>
      <c r="E9" s="8"/>
      <c r="F9" s="8"/>
      <c r="G9" s="13">
        <f>SUM(G6:G8)</f>
        <v>700</v>
      </c>
      <c r="H9" s="10"/>
      <c r="I9" s="10"/>
      <c r="J9" s="10"/>
      <c r="K9" s="10"/>
      <c r="L9" s="10"/>
      <c r="M9" s="10"/>
      <c r="N9" s="10"/>
      <c r="O9" s="10"/>
      <c r="P9" s="10"/>
      <c r="Q9" s="10"/>
    </row>
    <row r="10" spans="1:17">
      <c r="A10" s="7" t="s">
        <v>16</v>
      </c>
      <c r="B10" s="76" t="s">
        <v>78</v>
      </c>
      <c r="C10" s="62"/>
      <c r="D10" s="61"/>
      <c r="E10" s="61"/>
      <c r="F10" s="77" t="s">
        <v>17</v>
      </c>
      <c r="G10" s="13"/>
      <c r="H10" s="10"/>
      <c r="I10" s="10"/>
      <c r="J10" s="10">
        <v>-1.9</v>
      </c>
      <c r="K10" s="10"/>
      <c r="L10" s="10"/>
      <c r="M10" s="10"/>
      <c r="N10" s="10"/>
      <c r="O10" s="10"/>
      <c r="P10" s="10"/>
      <c r="Q10" s="10"/>
    </row>
    <row r="11" spans="1:17">
      <c r="A11" s="7" t="s">
        <v>16</v>
      </c>
      <c r="B11" s="11" t="s">
        <v>79</v>
      </c>
      <c r="C11" s="8"/>
      <c r="D11" s="8"/>
      <c r="E11" s="8"/>
      <c r="F11" s="61" t="s">
        <v>16</v>
      </c>
      <c r="G11" s="21"/>
      <c r="H11" s="10"/>
      <c r="I11" s="10"/>
      <c r="J11" s="10">
        <v>-5.5</v>
      </c>
      <c r="K11" s="10"/>
      <c r="L11" s="10"/>
      <c r="M11" s="10"/>
      <c r="N11" s="10"/>
      <c r="O11" s="10"/>
      <c r="P11" s="10"/>
      <c r="Q11" s="10"/>
    </row>
    <row r="12" spans="1:17">
      <c r="A12" s="7" t="s">
        <v>16</v>
      </c>
      <c r="B12" s="55" t="s">
        <v>73</v>
      </c>
      <c r="C12" s="8"/>
      <c r="D12" s="8"/>
      <c r="E12" s="8"/>
      <c r="F12" s="55" t="s">
        <v>72</v>
      </c>
      <c r="G12" s="10"/>
      <c r="H12" s="10" t="s">
        <v>21</v>
      </c>
      <c r="I12" s="10"/>
      <c r="J12" s="10"/>
      <c r="K12" s="15">
        <v>15</v>
      </c>
      <c r="L12" s="15"/>
      <c r="M12" s="10"/>
      <c r="N12" s="10"/>
      <c r="O12" s="10"/>
      <c r="P12" s="10"/>
      <c r="Q12" s="10"/>
    </row>
    <row r="13" spans="1:17">
      <c r="A13" s="7" t="s">
        <v>16</v>
      </c>
      <c r="B13" s="11" t="s">
        <v>74</v>
      </c>
      <c r="C13" s="55" t="s">
        <v>75</v>
      </c>
      <c r="D13" s="8"/>
      <c r="E13" s="8"/>
      <c r="F13" s="8"/>
      <c r="G13" s="10"/>
      <c r="H13" s="10"/>
      <c r="I13" s="10"/>
      <c r="J13" s="10"/>
      <c r="K13" s="10"/>
      <c r="L13" s="10">
        <v>135.91999999999999</v>
      </c>
      <c r="M13" s="10"/>
      <c r="N13" s="10"/>
      <c r="O13" s="10"/>
      <c r="P13" s="10"/>
      <c r="Q13" s="10"/>
    </row>
    <row r="14" spans="1:17">
      <c r="A14" s="7">
        <v>43321</v>
      </c>
      <c r="B14" s="55" t="s">
        <v>70</v>
      </c>
      <c r="C14" s="8"/>
      <c r="D14" s="8"/>
      <c r="E14" s="8"/>
      <c r="F14" s="61" t="s">
        <v>80</v>
      </c>
      <c r="G14" s="10"/>
      <c r="H14" s="10"/>
      <c r="I14" s="10"/>
      <c r="J14" s="10"/>
      <c r="K14" s="10"/>
      <c r="L14" s="10"/>
      <c r="M14" s="10"/>
      <c r="N14" s="10">
        <v>136</v>
      </c>
      <c r="O14" s="10"/>
      <c r="P14" s="17"/>
      <c r="Q14" s="17"/>
    </row>
    <row r="15" spans="1:17">
      <c r="A15" s="7" t="s">
        <v>16</v>
      </c>
      <c r="B15" s="8" t="s">
        <v>16</v>
      </c>
      <c r="C15" s="8"/>
      <c r="D15" s="8"/>
      <c r="E15" s="8"/>
      <c r="F15" s="61" t="s">
        <v>81</v>
      </c>
      <c r="G15" s="10"/>
      <c r="H15" s="10" t="s">
        <v>21</v>
      </c>
      <c r="I15" s="10"/>
      <c r="J15" s="10">
        <v>-68</v>
      </c>
      <c r="K15" s="10" t="s">
        <v>21</v>
      </c>
      <c r="L15" s="10"/>
      <c r="M15" s="10"/>
      <c r="N15" s="10"/>
      <c r="O15" s="10"/>
      <c r="P15" s="10"/>
      <c r="Q15" s="10"/>
    </row>
    <row r="16" spans="1:17">
      <c r="A16" s="7" t="s">
        <v>16</v>
      </c>
      <c r="B16" s="8" t="s">
        <v>16</v>
      </c>
      <c r="C16" s="8" t="s">
        <v>19</v>
      </c>
      <c r="D16" s="8"/>
      <c r="E16" s="8"/>
      <c r="F16" s="8"/>
      <c r="G16" s="10">
        <v>-10</v>
      </c>
      <c r="H16" s="10" t="s">
        <v>21</v>
      </c>
      <c r="I16" s="10"/>
      <c r="J16" s="10"/>
      <c r="K16" s="10"/>
      <c r="L16" s="10"/>
      <c r="M16" s="10"/>
      <c r="N16" s="10"/>
      <c r="O16" s="10"/>
      <c r="P16" s="10"/>
      <c r="Q16" s="10"/>
    </row>
    <row r="17" spans="1:17">
      <c r="A17" s="7" t="s">
        <v>16</v>
      </c>
      <c r="B17" s="8" t="s">
        <v>16</v>
      </c>
      <c r="C17" s="8"/>
      <c r="D17" s="8"/>
      <c r="E17" s="8"/>
      <c r="F17" s="61" t="s">
        <v>82</v>
      </c>
      <c r="G17" s="10">
        <v>-20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spans="1:17">
      <c r="A18" s="7" t="s">
        <v>16</v>
      </c>
      <c r="B18" s="8" t="s">
        <v>16</v>
      </c>
      <c r="C18" s="61" t="s">
        <v>21</v>
      </c>
      <c r="D18" s="8"/>
      <c r="E18" s="8"/>
      <c r="F18" s="11" t="s">
        <v>83</v>
      </c>
      <c r="G18" s="10"/>
      <c r="H18" s="10" t="s">
        <v>21</v>
      </c>
      <c r="I18" s="10"/>
      <c r="J18" s="10"/>
      <c r="K18" s="10">
        <v>30</v>
      </c>
      <c r="L18" s="10"/>
      <c r="M18" s="10"/>
      <c r="N18" s="10"/>
      <c r="O18" s="10"/>
      <c r="P18" s="10"/>
      <c r="Q18" s="10"/>
    </row>
    <row r="19" spans="1:17">
      <c r="A19" s="7" t="s">
        <v>16</v>
      </c>
      <c r="B19" s="8" t="s">
        <v>16</v>
      </c>
      <c r="C19" s="61" t="s">
        <v>84</v>
      </c>
      <c r="D19" s="8"/>
      <c r="E19" s="8"/>
      <c r="F19" s="8"/>
      <c r="G19" s="10"/>
      <c r="H19" s="10" t="s">
        <v>21</v>
      </c>
      <c r="I19" s="10"/>
      <c r="J19" s="10"/>
      <c r="K19" s="10"/>
      <c r="L19" s="10">
        <v>27.44</v>
      </c>
      <c r="M19" s="10"/>
      <c r="N19" s="10"/>
      <c r="O19" s="10"/>
      <c r="P19" s="10"/>
      <c r="Q19" s="10"/>
    </row>
    <row r="20" spans="1:17">
      <c r="A20" s="7" t="s">
        <v>16</v>
      </c>
      <c r="B20" s="8" t="s">
        <v>16</v>
      </c>
      <c r="C20" s="8"/>
      <c r="D20" s="8"/>
      <c r="E20" s="8"/>
      <c r="F20" s="11" t="s">
        <v>85</v>
      </c>
      <c r="G20" s="10"/>
      <c r="H20" s="10" t="s">
        <v>21</v>
      </c>
      <c r="I20" s="10"/>
      <c r="J20" s="10"/>
      <c r="K20" s="10"/>
      <c r="L20" s="10">
        <v>14.5</v>
      </c>
      <c r="M20" s="10"/>
      <c r="N20" s="10"/>
      <c r="O20" s="10"/>
      <c r="P20" s="10"/>
      <c r="Q20" s="10"/>
    </row>
    <row r="21" spans="1:17">
      <c r="A21" s="7" t="s">
        <v>16</v>
      </c>
      <c r="B21" s="8" t="s">
        <v>16</v>
      </c>
      <c r="C21" s="61" t="s">
        <v>21</v>
      </c>
      <c r="D21" s="8"/>
      <c r="E21" s="8"/>
      <c r="F21" s="61" t="s">
        <v>86</v>
      </c>
      <c r="G21" s="10">
        <v>-1</v>
      </c>
      <c r="H21" s="10" t="s">
        <v>21</v>
      </c>
      <c r="I21" s="10"/>
      <c r="J21" s="10"/>
      <c r="K21" s="10"/>
      <c r="L21" s="10"/>
      <c r="M21" s="10"/>
      <c r="N21" s="10"/>
      <c r="O21" s="10"/>
      <c r="P21" s="10"/>
      <c r="Q21" s="10"/>
    </row>
    <row r="22" spans="1:17">
      <c r="A22" s="7" t="s">
        <v>16</v>
      </c>
      <c r="B22" s="8" t="s">
        <v>16</v>
      </c>
      <c r="C22" s="61" t="s">
        <v>87</v>
      </c>
      <c r="D22" s="8"/>
      <c r="E22" s="8"/>
      <c r="F22" s="61" t="s">
        <v>21</v>
      </c>
      <c r="G22" s="10">
        <v>-5.0999999999999996</v>
      </c>
      <c r="H22" s="10" t="s">
        <v>21</v>
      </c>
      <c r="I22" s="10"/>
      <c r="J22" s="10"/>
      <c r="K22" s="10"/>
      <c r="L22" s="10"/>
      <c r="M22" s="10"/>
      <c r="N22" s="10"/>
      <c r="O22" s="10"/>
      <c r="P22" s="10"/>
      <c r="Q22" s="10"/>
    </row>
    <row r="23" spans="1:17">
      <c r="A23" s="7"/>
      <c r="B23" s="8"/>
      <c r="C23" s="8"/>
      <c r="D23" s="8"/>
      <c r="E23" s="8"/>
      <c r="F23" s="18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</row>
    <row r="24" spans="1:17">
      <c r="A24" s="7"/>
      <c r="B24" s="55"/>
      <c r="C24" s="55"/>
      <c r="D24" s="55"/>
      <c r="E24" s="55"/>
      <c r="F24" s="19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</row>
    <row r="25" spans="1:17">
      <c r="A25" s="7"/>
      <c r="B25" s="20" t="s">
        <v>71</v>
      </c>
      <c r="C25" s="55"/>
      <c r="D25" s="55"/>
      <c r="E25" s="55"/>
      <c r="F25" s="55"/>
      <c r="G25" s="14">
        <f>SUM(G8:G22)</f>
        <v>663.9</v>
      </c>
      <c r="H25" s="14">
        <f>SUM(H11:H22)</f>
        <v>0</v>
      </c>
      <c r="I25" s="10"/>
      <c r="J25" s="10"/>
      <c r="K25" s="21">
        <f>SUM(K8:K23)</f>
        <v>45</v>
      </c>
      <c r="L25" s="10"/>
      <c r="M25" s="14">
        <f>SUM(K11:K23)+H25</f>
        <v>45</v>
      </c>
      <c r="N25" s="10"/>
      <c r="O25" s="10"/>
      <c r="P25" s="10"/>
      <c r="Q25" s="12">
        <f>SUM(Q13:Q22)</f>
        <v>0</v>
      </c>
    </row>
    <row r="26" spans="1:17">
      <c r="A26" s="7"/>
      <c r="B26" s="60"/>
      <c r="C26" s="55"/>
      <c r="D26" s="55"/>
      <c r="E26" s="55"/>
      <c r="F26" s="55"/>
      <c r="G26" s="21"/>
      <c r="H26" s="21"/>
      <c r="I26" s="10"/>
      <c r="J26" s="10"/>
      <c r="K26" s="21"/>
      <c r="L26" s="10"/>
      <c r="M26" s="21"/>
      <c r="N26" s="10"/>
      <c r="O26" s="10"/>
      <c r="P26" s="10"/>
      <c r="Q26" s="56"/>
    </row>
    <row r="27" spans="1:17">
      <c r="A27" s="7" t="s">
        <v>16</v>
      </c>
      <c r="B27" s="55" t="s">
        <v>18</v>
      </c>
      <c r="C27" s="55"/>
      <c r="D27" s="55"/>
      <c r="E27" s="16" t="s">
        <v>15</v>
      </c>
      <c r="F27" s="61" t="s">
        <v>21</v>
      </c>
      <c r="G27" s="10"/>
      <c r="H27" s="10">
        <v>355.49</v>
      </c>
      <c r="I27" s="10"/>
      <c r="J27" s="10"/>
      <c r="K27" s="10"/>
      <c r="L27" s="24">
        <v>47.41</v>
      </c>
      <c r="M27" s="10"/>
      <c r="N27" s="10"/>
      <c r="O27" s="10"/>
      <c r="P27" s="10"/>
      <c r="Q27" s="10"/>
    </row>
    <row r="28" spans="1:17">
      <c r="A28" s="7" t="s">
        <v>16</v>
      </c>
      <c r="B28" s="55" t="s">
        <v>16</v>
      </c>
      <c r="C28" s="55"/>
      <c r="D28" s="55"/>
      <c r="E28" s="55"/>
      <c r="F28" s="19" t="s">
        <v>22</v>
      </c>
      <c r="G28" s="10"/>
      <c r="H28" s="10">
        <v>128</v>
      </c>
      <c r="I28" s="10"/>
      <c r="J28" s="10"/>
      <c r="K28" s="10">
        <v>-17.07</v>
      </c>
      <c r="L28" s="10"/>
      <c r="M28" s="10" t="s">
        <v>88</v>
      </c>
      <c r="N28" s="10"/>
      <c r="O28" s="10"/>
      <c r="P28" s="10"/>
      <c r="Q28" s="10"/>
    </row>
    <row r="29" spans="1:17">
      <c r="A29" s="7"/>
      <c r="B29" s="55"/>
      <c r="C29" s="55"/>
      <c r="D29" s="55"/>
      <c r="E29" s="55"/>
      <c r="F29" s="19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</row>
    <row r="30" spans="1:17">
      <c r="A30" s="7"/>
      <c r="B30" s="20" t="s">
        <v>26</v>
      </c>
      <c r="C30" s="8"/>
      <c r="D30" s="8"/>
      <c r="E30" s="8"/>
      <c r="F30" s="8"/>
      <c r="G30" s="14">
        <f>SUM(G11:G22)</f>
        <v>-36.1</v>
      </c>
      <c r="H30" s="14">
        <f>SUM(H12:H22)</f>
        <v>0</v>
      </c>
      <c r="I30" s="10"/>
      <c r="J30" s="10"/>
      <c r="K30" s="21">
        <f>SUM(K11:K23)</f>
        <v>45</v>
      </c>
      <c r="L30" s="10"/>
      <c r="M30" s="14">
        <f>SUM(K12:K23)+H30</f>
        <v>45</v>
      </c>
      <c r="N30" s="10"/>
      <c r="O30" s="10"/>
      <c r="P30" s="10"/>
      <c r="Q30" s="12">
        <f>SUM(Q14:Q22)</f>
        <v>0</v>
      </c>
    </row>
    <row r="31" spans="1:17">
      <c r="A31" s="7"/>
      <c r="B31" s="8"/>
      <c r="C31" s="8"/>
      <c r="D31" s="8"/>
      <c r="E31" s="8"/>
      <c r="F31" s="8"/>
      <c r="G31" s="10"/>
      <c r="H31" s="10"/>
      <c r="I31" s="10"/>
      <c r="J31" s="10"/>
      <c r="K31" s="10"/>
      <c r="L31" s="10"/>
      <c r="M31" s="13"/>
      <c r="N31" s="10"/>
      <c r="O31" s="10"/>
      <c r="P31" s="10"/>
      <c r="Q31" s="10"/>
    </row>
    <row r="32" spans="1:17">
      <c r="A32" s="22"/>
      <c r="B32" s="55" t="s">
        <v>76</v>
      </c>
      <c r="C32" s="8"/>
      <c r="D32" s="8"/>
      <c r="E32" s="8"/>
      <c r="F32" s="8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</row>
    <row r="33" spans="1:17">
      <c r="A33" s="22">
        <v>44417</v>
      </c>
      <c r="B33" s="8" t="s">
        <v>58</v>
      </c>
      <c r="C33" s="8"/>
      <c r="D33" s="8"/>
      <c r="E33" s="8"/>
      <c r="F33" s="55" t="s">
        <v>17</v>
      </c>
      <c r="G33" s="10"/>
      <c r="H33" s="10"/>
      <c r="I33" s="10">
        <v>420</v>
      </c>
      <c r="J33" s="10"/>
      <c r="K33" s="10"/>
      <c r="L33" s="10">
        <v>3.58</v>
      </c>
      <c r="M33" s="10"/>
      <c r="N33" s="10"/>
      <c r="O33" s="10"/>
      <c r="P33" s="10"/>
      <c r="Q33" s="23"/>
    </row>
    <row r="34" spans="1:17">
      <c r="A34" s="78" t="s">
        <v>16</v>
      </c>
      <c r="B34" s="8" t="s">
        <v>16</v>
      </c>
      <c r="C34" s="8" t="s">
        <v>25</v>
      </c>
      <c r="D34" s="8"/>
      <c r="E34" s="8"/>
      <c r="F34" s="8" t="s">
        <v>19</v>
      </c>
      <c r="G34" s="10"/>
      <c r="H34" s="10"/>
      <c r="I34" s="10" t="s">
        <v>21</v>
      </c>
      <c r="J34" s="10"/>
      <c r="K34" s="10"/>
      <c r="L34" s="10"/>
      <c r="M34" s="10"/>
      <c r="N34" s="10">
        <v>-2394.9699999999998</v>
      </c>
      <c r="O34" s="10"/>
      <c r="P34" s="10"/>
      <c r="Q34" s="10"/>
    </row>
    <row r="35" spans="1:17">
      <c r="A35" s="22"/>
      <c r="B35" s="61"/>
      <c r="C35" s="61"/>
      <c r="D35" s="61"/>
      <c r="E35" s="61"/>
      <c r="F35" s="61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</row>
    <row r="36" spans="1:17">
      <c r="A36" s="22" t="s">
        <v>16</v>
      </c>
      <c r="B36" s="8" t="s">
        <v>16</v>
      </c>
      <c r="C36" s="8"/>
      <c r="D36" s="8"/>
      <c r="E36" s="8"/>
      <c r="F36" s="8" t="s">
        <v>57</v>
      </c>
      <c r="G36" s="10"/>
      <c r="H36" s="10"/>
      <c r="I36" s="24">
        <v>-360</v>
      </c>
      <c r="J36" s="10"/>
      <c r="K36" s="10"/>
      <c r="L36" s="10"/>
      <c r="M36" s="10"/>
      <c r="N36" s="10"/>
      <c r="O36" s="10"/>
      <c r="P36" s="10"/>
      <c r="Q36" s="10"/>
    </row>
    <row r="37" spans="1:17">
      <c r="A37" s="22" t="s">
        <v>16</v>
      </c>
      <c r="B37" s="8" t="s">
        <v>16</v>
      </c>
      <c r="C37" s="8"/>
      <c r="D37" s="8"/>
      <c r="E37" s="8"/>
      <c r="F37" s="8" t="s">
        <v>29</v>
      </c>
      <c r="G37" s="10"/>
      <c r="H37" s="10"/>
      <c r="I37" s="24"/>
      <c r="J37" s="10"/>
      <c r="K37" s="10"/>
      <c r="L37" s="10"/>
      <c r="M37" s="10"/>
      <c r="N37" s="10">
        <v>-1519.75</v>
      </c>
      <c r="O37" s="10"/>
      <c r="P37" s="10"/>
      <c r="Q37" s="10"/>
    </row>
    <row r="38" spans="1:17">
      <c r="A38" s="22" t="s">
        <v>16</v>
      </c>
      <c r="B38" s="8" t="s">
        <v>16</v>
      </c>
      <c r="C38" s="8"/>
      <c r="D38" s="8"/>
      <c r="E38" s="8"/>
      <c r="F38" s="8" t="s">
        <v>56</v>
      </c>
      <c r="G38" s="10"/>
      <c r="H38" s="10"/>
      <c r="I38" s="24"/>
      <c r="J38" s="10"/>
      <c r="K38" s="10"/>
      <c r="L38" s="10"/>
      <c r="M38" s="10"/>
      <c r="N38" s="10">
        <v>-1992</v>
      </c>
      <c r="O38" s="10"/>
      <c r="P38" s="10"/>
      <c r="Q38" s="10"/>
    </row>
    <row r="39" spans="1:17">
      <c r="A39" s="22" t="s">
        <v>16</v>
      </c>
      <c r="B39" s="8" t="s">
        <v>16</v>
      </c>
      <c r="C39" s="8" t="s">
        <v>20</v>
      </c>
      <c r="D39" s="8"/>
      <c r="E39" s="8"/>
      <c r="F39" s="8"/>
      <c r="G39" s="10"/>
      <c r="H39" s="10"/>
      <c r="I39" s="24">
        <v>-100</v>
      </c>
      <c r="J39" s="10"/>
      <c r="K39" s="10"/>
      <c r="L39" s="10"/>
      <c r="M39" s="10"/>
      <c r="N39" s="10"/>
      <c r="O39" s="10"/>
      <c r="P39" s="10"/>
      <c r="Q39" s="10"/>
    </row>
    <row r="40" spans="1:17">
      <c r="A40" s="22" t="s">
        <v>16</v>
      </c>
      <c r="B40" s="8" t="s">
        <v>16</v>
      </c>
      <c r="C40" s="8"/>
      <c r="D40" s="8"/>
      <c r="E40" s="8"/>
      <c r="F40" s="8" t="s">
        <v>32</v>
      </c>
      <c r="G40" s="10"/>
      <c r="H40" s="10"/>
      <c r="I40" s="24">
        <v>-400</v>
      </c>
      <c r="J40" s="10"/>
      <c r="K40" s="10"/>
      <c r="L40" s="10"/>
      <c r="M40" s="10"/>
      <c r="N40" s="10"/>
      <c r="O40" s="10"/>
      <c r="P40" s="10"/>
      <c r="Q40" s="10"/>
    </row>
    <row r="41" spans="1:17">
      <c r="A41" s="25"/>
      <c r="B41" s="26"/>
      <c r="C41" s="26"/>
      <c r="D41" s="26"/>
      <c r="E41" s="26"/>
      <c r="F41" s="26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</row>
    <row r="42" spans="1:17">
      <c r="A42" s="25">
        <v>43327</v>
      </c>
      <c r="B42" s="8" t="s">
        <v>16</v>
      </c>
      <c r="C42" s="26"/>
      <c r="D42" s="26"/>
      <c r="E42" s="26"/>
      <c r="F42" s="8" t="s">
        <v>42</v>
      </c>
      <c r="G42" s="27"/>
      <c r="H42" s="27"/>
      <c r="I42" s="27">
        <v>-4000</v>
      </c>
      <c r="J42" s="27"/>
      <c r="K42" s="27"/>
      <c r="L42" s="27"/>
      <c r="M42" s="27"/>
      <c r="N42" s="27"/>
      <c r="O42" s="27"/>
      <c r="P42" s="27"/>
      <c r="Q42" s="27"/>
    </row>
    <row r="43" spans="1:17">
      <c r="A43" s="22" t="s">
        <v>16</v>
      </c>
      <c r="B43" s="8" t="s">
        <v>16</v>
      </c>
      <c r="C43" s="26"/>
      <c r="D43" s="26"/>
      <c r="E43" s="26"/>
      <c r="F43" s="8" t="s">
        <v>43</v>
      </c>
      <c r="G43" s="27"/>
      <c r="H43" s="27"/>
      <c r="I43" s="27" t="s">
        <v>21</v>
      </c>
      <c r="J43" s="27"/>
      <c r="K43" s="27"/>
      <c r="L43" s="27"/>
      <c r="M43" s="27"/>
      <c r="N43" s="27">
        <v>-3990</v>
      </c>
      <c r="O43" s="27"/>
      <c r="P43" s="27"/>
      <c r="Q43" s="27"/>
    </row>
    <row r="44" spans="1:17">
      <c r="A44" s="22" t="s">
        <v>16</v>
      </c>
      <c r="B44" s="8" t="s">
        <v>16</v>
      </c>
      <c r="C44" s="26"/>
      <c r="D44" s="26"/>
      <c r="E44" s="26"/>
      <c r="F44" s="8" t="s">
        <v>19</v>
      </c>
      <c r="G44" s="27"/>
      <c r="H44" s="27"/>
      <c r="I44" s="27">
        <v>-650</v>
      </c>
      <c r="J44" s="27"/>
      <c r="K44" s="27"/>
      <c r="L44" s="27"/>
      <c r="M44" s="27"/>
      <c r="N44" s="27"/>
      <c r="O44" s="27"/>
      <c r="P44" s="27"/>
      <c r="Q44" s="27"/>
    </row>
    <row r="45" spans="1:17">
      <c r="A45" s="22" t="s">
        <v>16</v>
      </c>
      <c r="B45" s="8" t="s">
        <v>16</v>
      </c>
      <c r="C45" s="26"/>
      <c r="D45" s="26"/>
      <c r="E45" s="26"/>
      <c r="F45" s="8" t="s">
        <v>44</v>
      </c>
      <c r="G45" s="27"/>
      <c r="H45" s="27"/>
      <c r="I45" s="27">
        <v>-838</v>
      </c>
      <c r="J45" s="27"/>
      <c r="K45" s="27"/>
      <c r="L45" s="27"/>
      <c r="M45" s="27"/>
      <c r="N45" s="27"/>
      <c r="O45" s="27"/>
      <c r="P45" s="27"/>
      <c r="Q45" s="27"/>
    </row>
    <row r="46" spans="1:17">
      <c r="A46" s="22" t="s">
        <v>16</v>
      </c>
      <c r="B46" s="8" t="s">
        <v>16</v>
      </c>
      <c r="C46" s="26"/>
      <c r="D46" s="26"/>
      <c r="E46" s="26"/>
      <c r="F46" s="8" t="s">
        <v>28</v>
      </c>
      <c r="G46" s="27"/>
      <c r="H46" s="27"/>
      <c r="I46" s="27" t="s">
        <v>21</v>
      </c>
      <c r="J46" s="27"/>
      <c r="K46" s="27"/>
      <c r="L46" s="27"/>
      <c r="M46" s="27"/>
      <c r="N46" s="27">
        <v>-3662</v>
      </c>
      <c r="O46" s="27"/>
      <c r="P46" s="27"/>
      <c r="Q46" s="27"/>
    </row>
    <row r="47" spans="1:17">
      <c r="A47" s="22" t="s">
        <v>16</v>
      </c>
      <c r="B47" s="8" t="s">
        <v>16</v>
      </c>
      <c r="C47" s="26"/>
      <c r="D47" s="26"/>
      <c r="E47" s="26"/>
      <c r="F47" s="8" t="s">
        <v>46</v>
      </c>
      <c r="G47" s="27"/>
      <c r="H47" s="27"/>
      <c r="I47" s="27">
        <v>-1020</v>
      </c>
      <c r="J47" s="27"/>
      <c r="K47" s="27"/>
      <c r="L47" s="27"/>
      <c r="M47" s="27"/>
      <c r="N47" s="27"/>
      <c r="O47" s="27"/>
      <c r="P47" s="27"/>
      <c r="Q47" s="27"/>
    </row>
    <row r="48" spans="1:17">
      <c r="A48" s="22" t="s">
        <v>16</v>
      </c>
      <c r="B48" s="8" t="s">
        <v>16</v>
      </c>
      <c r="C48" s="26"/>
      <c r="D48" s="26"/>
      <c r="E48" s="26"/>
      <c r="F48" s="8" t="s">
        <v>47</v>
      </c>
      <c r="G48" s="27"/>
      <c r="H48" s="27"/>
      <c r="I48" s="27">
        <v>-180</v>
      </c>
      <c r="J48" s="27"/>
      <c r="K48" s="27"/>
      <c r="L48" s="27"/>
      <c r="M48" s="27"/>
      <c r="N48" s="27"/>
      <c r="O48" s="27"/>
      <c r="P48" s="27"/>
      <c r="Q48" s="27"/>
    </row>
    <row r="49" spans="1:17">
      <c r="A49" s="22"/>
      <c r="B49" s="26"/>
      <c r="C49" s="26"/>
      <c r="D49" s="26"/>
      <c r="E49" s="26"/>
      <c r="F49" s="8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</row>
    <row r="50" spans="1:17">
      <c r="A50" s="22">
        <v>43328</v>
      </c>
      <c r="B50" s="8" t="s">
        <v>16</v>
      </c>
      <c r="C50" s="26"/>
      <c r="D50" s="26"/>
      <c r="E50" s="26"/>
      <c r="F50" s="8" t="s">
        <v>54</v>
      </c>
      <c r="G50" s="27"/>
      <c r="H50" s="27"/>
      <c r="I50" s="27"/>
      <c r="J50" s="27"/>
      <c r="K50" s="27"/>
      <c r="L50" s="27"/>
      <c r="M50" s="27"/>
      <c r="N50" s="27">
        <v>-15995.96</v>
      </c>
      <c r="O50" s="27"/>
      <c r="P50" s="27"/>
      <c r="Q50" s="27"/>
    </row>
    <row r="51" spans="1:17">
      <c r="A51" s="22" t="s">
        <v>16</v>
      </c>
      <c r="B51" s="8" t="s">
        <v>16</v>
      </c>
      <c r="C51" s="26"/>
      <c r="D51" s="26"/>
      <c r="E51" s="26"/>
      <c r="F51" s="8" t="s">
        <v>55</v>
      </c>
      <c r="G51" s="27"/>
      <c r="H51" s="27"/>
      <c r="I51" s="27">
        <v>-840</v>
      </c>
      <c r="J51" s="27"/>
      <c r="K51" s="27"/>
      <c r="L51" s="27"/>
      <c r="M51" s="27"/>
      <c r="N51" s="27"/>
      <c r="O51" s="27"/>
      <c r="P51" s="27"/>
      <c r="Q51" s="27"/>
    </row>
    <row r="52" spans="1:17">
      <c r="A52" s="22" t="s">
        <v>16</v>
      </c>
      <c r="B52" s="8" t="s">
        <v>16</v>
      </c>
      <c r="C52" s="26"/>
      <c r="D52" s="26"/>
      <c r="E52" s="26"/>
      <c r="F52" s="8" t="s">
        <v>16</v>
      </c>
      <c r="G52" s="27"/>
      <c r="H52" s="27"/>
      <c r="I52" s="27">
        <v>-560</v>
      </c>
      <c r="J52" s="27"/>
      <c r="K52" s="27"/>
      <c r="L52" s="27"/>
      <c r="M52" s="27"/>
      <c r="N52" s="27"/>
      <c r="O52" s="27"/>
      <c r="P52" s="27"/>
      <c r="Q52" s="27"/>
    </row>
    <row r="53" spans="1:17">
      <c r="A53" s="22"/>
      <c r="B53" s="26"/>
      <c r="C53" s="26"/>
      <c r="D53" s="26"/>
      <c r="E53" s="26"/>
      <c r="F53" s="8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</row>
    <row r="54" spans="1:17">
      <c r="A54" s="22">
        <v>43329</v>
      </c>
      <c r="B54" s="8" t="s">
        <v>16</v>
      </c>
      <c r="C54" s="26"/>
      <c r="D54" s="26"/>
      <c r="E54" s="26"/>
      <c r="F54" s="8" t="s">
        <v>28</v>
      </c>
      <c r="G54" s="27"/>
      <c r="H54" s="27"/>
      <c r="I54" s="27"/>
      <c r="J54" s="27"/>
      <c r="K54" s="27"/>
      <c r="L54" s="27"/>
      <c r="M54" s="27"/>
      <c r="N54" s="27">
        <v>-2136.27</v>
      </c>
      <c r="O54" s="27"/>
      <c r="P54" s="27"/>
      <c r="Q54" s="27"/>
    </row>
    <row r="55" spans="1:17">
      <c r="A55" s="22" t="s">
        <v>16</v>
      </c>
      <c r="B55" s="8" t="s">
        <v>16</v>
      </c>
      <c r="C55" s="26"/>
      <c r="D55" s="26"/>
      <c r="E55" s="26"/>
      <c r="F55" s="8" t="s">
        <v>28</v>
      </c>
      <c r="G55" s="27"/>
      <c r="H55" s="27"/>
      <c r="I55" s="27"/>
      <c r="J55" s="27"/>
      <c r="K55" s="27"/>
      <c r="L55" s="27">
        <v>-390</v>
      </c>
      <c r="M55" s="27"/>
      <c r="N55" s="27"/>
      <c r="O55" s="27"/>
      <c r="P55" s="27"/>
      <c r="Q55" s="27"/>
    </row>
    <row r="56" spans="1:17">
      <c r="A56" s="22" t="s">
        <v>16</v>
      </c>
      <c r="B56" s="8" t="s">
        <v>16</v>
      </c>
      <c r="C56" s="26"/>
      <c r="D56" s="26"/>
      <c r="E56" s="26"/>
      <c r="F56" s="8" t="s">
        <v>28</v>
      </c>
      <c r="G56" s="27"/>
      <c r="H56" s="27"/>
      <c r="I56" s="27"/>
      <c r="J56" s="27"/>
      <c r="K56" s="27"/>
      <c r="L56" s="27"/>
      <c r="M56" s="27"/>
      <c r="N56" s="27">
        <v>-2490</v>
      </c>
      <c r="O56" s="27"/>
      <c r="P56" s="27"/>
      <c r="Q56" s="27"/>
    </row>
    <row r="57" spans="1:17">
      <c r="A57" s="22" t="s">
        <v>16</v>
      </c>
      <c r="B57" s="8" t="s">
        <v>16</v>
      </c>
      <c r="C57" s="26"/>
      <c r="D57" s="26"/>
      <c r="E57" s="26"/>
      <c r="F57" s="8" t="s">
        <v>28</v>
      </c>
      <c r="G57" s="27"/>
      <c r="H57" s="27"/>
      <c r="I57" s="27"/>
      <c r="J57" s="27"/>
      <c r="K57" s="27"/>
      <c r="L57" s="27"/>
      <c r="M57" s="27"/>
      <c r="N57" s="27">
        <v>-2147.91</v>
      </c>
      <c r="O57" s="27"/>
      <c r="P57" s="27"/>
      <c r="Q57" s="27"/>
    </row>
    <row r="58" spans="1:17">
      <c r="A58" s="22" t="s">
        <v>16</v>
      </c>
      <c r="B58" s="8" t="s">
        <v>16</v>
      </c>
      <c r="C58" s="26"/>
      <c r="D58" s="26"/>
      <c r="E58" s="26"/>
      <c r="F58" s="8" t="s">
        <v>28</v>
      </c>
      <c r="G58" s="27"/>
      <c r="H58" s="27"/>
      <c r="I58" s="27"/>
      <c r="J58" s="27"/>
      <c r="K58" s="27"/>
      <c r="L58" s="27"/>
      <c r="M58" s="27"/>
      <c r="N58" s="27">
        <v>-4050</v>
      </c>
      <c r="O58" s="27"/>
      <c r="P58" s="27"/>
      <c r="Q58" s="27"/>
    </row>
    <row r="59" spans="1:17">
      <c r="A59" s="22" t="s">
        <v>16</v>
      </c>
      <c r="B59" s="8" t="s">
        <v>16</v>
      </c>
      <c r="C59" s="26"/>
      <c r="D59" s="26"/>
      <c r="E59" s="26"/>
      <c r="F59" s="8" t="s">
        <v>28</v>
      </c>
      <c r="G59" s="27"/>
      <c r="H59" s="27"/>
      <c r="I59" s="27"/>
      <c r="J59" s="27"/>
      <c r="K59" s="27"/>
      <c r="L59" s="27"/>
      <c r="M59" s="27"/>
      <c r="N59" s="27">
        <v>-2240</v>
      </c>
      <c r="O59" s="27"/>
      <c r="P59" s="27"/>
      <c r="Q59" s="27"/>
    </row>
    <row r="60" spans="1:17">
      <c r="A60" s="22" t="s">
        <v>16</v>
      </c>
      <c r="B60" s="8" t="s">
        <v>16</v>
      </c>
      <c r="C60" s="26"/>
      <c r="D60" s="26"/>
      <c r="E60" s="26"/>
      <c r="F60" s="8" t="s">
        <v>28</v>
      </c>
      <c r="G60" s="27"/>
      <c r="H60" s="27"/>
      <c r="I60" s="27"/>
      <c r="J60" s="27"/>
      <c r="K60" s="27"/>
      <c r="L60" s="27"/>
      <c r="M60" s="27"/>
      <c r="N60" s="27">
        <v>-150</v>
      </c>
      <c r="O60" s="27"/>
      <c r="P60" s="27"/>
      <c r="Q60" s="27"/>
    </row>
    <row r="61" spans="1:17">
      <c r="A61" s="22" t="s">
        <v>16</v>
      </c>
      <c r="B61" s="8" t="s">
        <v>16</v>
      </c>
      <c r="C61" s="26"/>
      <c r="D61" s="26"/>
      <c r="E61" s="26"/>
      <c r="F61" s="8" t="s">
        <v>59</v>
      </c>
      <c r="G61" s="27"/>
      <c r="H61" s="27"/>
      <c r="I61" s="27"/>
      <c r="J61" s="27"/>
      <c r="K61" s="27"/>
      <c r="L61" s="27">
        <v>-7698.9</v>
      </c>
      <c r="M61" s="27"/>
      <c r="N61" s="27"/>
      <c r="O61" s="27"/>
      <c r="P61" s="27"/>
      <c r="Q61" s="27"/>
    </row>
    <row r="62" spans="1:17">
      <c r="A62" s="22" t="s">
        <v>16</v>
      </c>
      <c r="B62" s="8" t="s">
        <v>16</v>
      </c>
      <c r="C62" s="26"/>
      <c r="D62" s="26"/>
      <c r="E62" s="26"/>
      <c r="F62" s="8" t="s">
        <v>19</v>
      </c>
      <c r="G62" s="27"/>
      <c r="H62" s="27"/>
      <c r="I62" s="27"/>
      <c r="J62" s="27"/>
      <c r="K62" s="27"/>
      <c r="L62" s="27">
        <v>-1965</v>
      </c>
      <c r="M62" s="27"/>
      <c r="N62" s="27"/>
      <c r="O62" s="27"/>
      <c r="P62" s="27"/>
      <c r="Q62" s="27"/>
    </row>
    <row r="63" spans="1:17">
      <c r="A63" s="22"/>
      <c r="B63" s="8"/>
      <c r="C63" s="26"/>
      <c r="D63" s="26"/>
      <c r="E63" s="26"/>
      <c r="F63" s="8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</row>
    <row r="64" spans="1:17">
      <c r="A64" s="22">
        <v>43330</v>
      </c>
      <c r="B64" s="8" t="s">
        <v>60</v>
      </c>
      <c r="C64" s="26"/>
      <c r="D64" s="26"/>
      <c r="E64" s="16" t="s">
        <v>15</v>
      </c>
      <c r="F64" s="8"/>
      <c r="G64" s="27"/>
      <c r="H64" s="27"/>
      <c r="I64" s="27"/>
      <c r="J64" s="27"/>
      <c r="K64" s="27"/>
      <c r="L64" s="27">
        <v>-6706.8</v>
      </c>
      <c r="M64" s="27"/>
      <c r="N64" s="27"/>
      <c r="O64" s="27"/>
      <c r="P64" s="27"/>
      <c r="Q64" s="27"/>
    </row>
    <row r="65" spans="1:17">
      <c r="A65" s="22" t="s">
        <v>16</v>
      </c>
      <c r="B65" s="8" t="s">
        <v>16</v>
      </c>
      <c r="C65" s="26"/>
      <c r="D65" s="26"/>
      <c r="E65" s="26"/>
      <c r="F65" s="8" t="s">
        <v>19</v>
      </c>
      <c r="G65" s="27"/>
      <c r="H65" s="27"/>
      <c r="I65" s="27"/>
      <c r="J65" s="27"/>
      <c r="K65" s="27"/>
      <c r="L65" s="27">
        <v>-340</v>
      </c>
      <c r="M65" s="27"/>
      <c r="N65" s="27"/>
      <c r="O65" s="27"/>
      <c r="P65" s="27"/>
      <c r="Q65" s="27"/>
    </row>
    <row r="66" spans="1:17">
      <c r="A66" s="22"/>
      <c r="B66" s="8"/>
      <c r="C66" s="26"/>
      <c r="D66" s="26"/>
      <c r="E66" s="26"/>
      <c r="F66" s="8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</row>
    <row r="67" spans="1:17">
      <c r="A67" s="25"/>
      <c r="B67" s="26"/>
      <c r="C67" s="26"/>
      <c r="D67" s="26"/>
      <c r="E67" s="26"/>
      <c r="F67" s="26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</row>
    <row r="68" spans="1:17">
      <c r="A68" s="25"/>
      <c r="B68" s="28" t="s">
        <v>62</v>
      </c>
      <c r="C68" s="26"/>
      <c r="D68" s="26"/>
      <c r="E68" s="26"/>
      <c r="F68" s="26"/>
      <c r="G68" s="27"/>
      <c r="H68" s="27"/>
      <c r="I68" s="29">
        <f>SUM(I33:I67)</f>
        <v>-8528</v>
      </c>
      <c r="J68" s="27"/>
      <c r="K68" s="27">
        <f>SUM(K33:K66)</f>
        <v>0</v>
      </c>
      <c r="L68" s="27">
        <f>SUM(L33:L67)</f>
        <v>-17097.12</v>
      </c>
      <c r="M68" s="30">
        <f>SUM(I68+K68+L68+N68)</f>
        <v>-68393.98</v>
      </c>
      <c r="N68" s="27">
        <f>SUM(N33:N66)</f>
        <v>-42768.86</v>
      </c>
      <c r="O68" s="27"/>
      <c r="P68" s="27"/>
      <c r="Q68" s="29">
        <f>SUM(Q33:Q66)</f>
        <v>0</v>
      </c>
    </row>
    <row r="69" spans="1:17">
      <c r="A69" s="25"/>
      <c r="B69" s="31"/>
      <c r="C69" s="26"/>
      <c r="D69" s="26"/>
      <c r="E69" s="26"/>
      <c r="F69" s="26"/>
      <c r="G69" s="27"/>
      <c r="H69" s="27"/>
      <c r="I69" s="32"/>
      <c r="J69" s="27"/>
      <c r="K69" s="27"/>
      <c r="L69" s="27"/>
      <c r="M69" s="33"/>
      <c r="N69" s="27"/>
      <c r="O69" s="27"/>
      <c r="P69" s="27"/>
      <c r="Q69" s="32"/>
    </row>
    <row r="70" spans="1:17">
      <c r="A70" s="22">
        <v>43330</v>
      </c>
      <c r="B70" s="34" t="s">
        <v>60</v>
      </c>
      <c r="C70" s="26" t="s">
        <v>61</v>
      </c>
      <c r="D70" s="26"/>
      <c r="E70" s="16" t="s">
        <v>15</v>
      </c>
      <c r="F70" s="26"/>
      <c r="G70" s="27"/>
      <c r="H70" s="27"/>
      <c r="I70" s="32"/>
      <c r="J70" s="27"/>
      <c r="K70" s="27">
        <v>48.56</v>
      </c>
      <c r="L70" s="27"/>
      <c r="M70" s="33"/>
      <c r="N70" s="27"/>
      <c r="O70" s="27"/>
      <c r="P70" s="27"/>
      <c r="Q70" s="32"/>
    </row>
    <row r="71" spans="1:17">
      <c r="A71" s="22" t="s">
        <v>16</v>
      </c>
      <c r="B71" s="34" t="s">
        <v>16</v>
      </c>
      <c r="C71" s="8" t="s">
        <v>16</v>
      </c>
      <c r="D71" s="8"/>
      <c r="E71" s="8"/>
      <c r="F71" s="8" t="s">
        <v>19</v>
      </c>
      <c r="G71" s="10">
        <v>-2.08</v>
      </c>
      <c r="H71" s="27"/>
      <c r="I71" s="32"/>
      <c r="J71" s="27"/>
      <c r="K71" s="27"/>
      <c r="L71" s="27"/>
      <c r="M71" s="33"/>
      <c r="N71" s="27"/>
      <c r="O71" s="27"/>
      <c r="P71" s="27"/>
      <c r="Q71" s="32"/>
    </row>
    <row r="72" spans="1:17">
      <c r="A72" s="22" t="s">
        <v>16</v>
      </c>
      <c r="B72" s="34" t="s">
        <v>16</v>
      </c>
      <c r="C72" s="8" t="s">
        <v>16</v>
      </c>
      <c r="D72" s="8"/>
      <c r="E72" s="8"/>
      <c r="F72" s="8" t="s">
        <v>16</v>
      </c>
      <c r="G72" s="10">
        <v>-2.4</v>
      </c>
      <c r="H72" s="27"/>
      <c r="I72" s="32"/>
      <c r="J72" s="27"/>
      <c r="K72" s="27"/>
      <c r="L72" s="27"/>
      <c r="M72" s="33"/>
      <c r="N72" s="27"/>
      <c r="O72" s="27"/>
      <c r="P72" s="27"/>
      <c r="Q72" s="32"/>
    </row>
    <row r="73" spans="1:17">
      <c r="A73" s="25"/>
      <c r="B73" s="31"/>
      <c r="C73" s="26"/>
      <c r="D73" s="26"/>
      <c r="E73" s="26"/>
      <c r="F73" s="26"/>
      <c r="G73" s="27"/>
      <c r="H73" s="27"/>
      <c r="I73" s="32"/>
      <c r="J73" s="27"/>
      <c r="K73" s="27"/>
      <c r="L73" s="27"/>
      <c r="M73" s="33"/>
      <c r="N73" s="27"/>
      <c r="O73" s="27"/>
      <c r="P73" s="27"/>
      <c r="Q73" s="32"/>
    </row>
    <row r="74" spans="1:17">
      <c r="A74" s="25"/>
      <c r="B74" s="35" t="s">
        <v>63</v>
      </c>
      <c r="C74" s="26"/>
      <c r="D74" s="26"/>
      <c r="E74" s="26"/>
      <c r="F74" s="26"/>
      <c r="G74" s="14">
        <f>SUM(G71:G73)</f>
        <v>-4.4800000000000004</v>
      </c>
      <c r="H74" s="27"/>
      <c r="I74" s="32"/>
      <c r="J74" s="27"/>
      <c r="K74" s="14">
        <f>SUM(K70:K73)</f>
        <v>48.56</v>
      </c>
      <c r="L74" s="27"/>
      <c r="M74" s="33"/>
      <c r="N74" s="27"/>
      <c r="O74" s="27"/>
      <c r="P74" s="27"/>
      <c r="Q74" s="32"/>
    </row>
    <row r="75" spans="1:17">
      <c r="A75" s="25"/>
      <c r="B75" s="31"/>
      <c r="C75" s="26"/>
      <c r="D75" s="26"/>
      <c r="E75" s="26"/>
      <c r="F75" s="26"/>
      <c r="G75" s="27"/>
      <c r="H75" s="27"/>
      <c r="I75" s="32"/>
      <c r="J75" s="27"/>
      <c r="K75" s="27"/>
      <c r="L75" s="27"/>
      <c r="M75" s="33"/>
      <c r="N75" s="27"/>
      <c r="O75" s="27"/>
      <c r="P75" s="27"/>
      <c r="Q75" s="32"/>
    </row>
    <row r="76" spans="1:17">
      <c r="A76" s="9"/>
      <c r="B76" s="9"/>
      <c r="C76" s="9"/>
      <c r="D76" s="9"/>
      <c r="E76" s="9"/>
      <c r="F76" s="9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</row>
    <row r="77" spans="1:17">
      <c r="A77" s="73" t="s">
        <v>48</v>
      </c>
      <c r="B77" s="74"/>
      <c r="C77" s="74"/>
      <c r="D77" s="9"/>
      <c r="E77" s="9"/>
      <c r="F77" s="9"/>
      <c r="G77" s="13">
        <f>SUM(G30+G74)</f>
        <v>-40.58</v>
      </c>
      <c r="H77" s="37">
        <f>SUM(H30)</f>
        <v>0</v>
      </c>
      <c r="I77" s="36">
        <f>SUM(I68)</f>
        <v>-8528</v>
      </c>
      <c r="J77" s="9"/>
      <c r="K77" s="9"/>
      <c r="L77" s="9"/>
      <c r="M77" s="9"/>
      <c r="N77" s="9"/>
      <c r="O77" s="9"/>
      <c r="P77" s="9"/>
      <c r="Q77" s="9"/>
    </row>
    <row r="78" spans="1:17" ht="15.75" thickBot="1">
      <c r="A78" s="72" t="s">
        <v>31</v>
      </c>
      <c r="B78" s="72"/>
      <c r="C78" s="72"/>
      <c r="D78" s="9"/>
      <c r="E78" s="9"/>
      <c r="F78" s="9"/>
      <c r="G78" s="36">
        <f>SUM(G76)</f>
        <v>0</v>
      </c>
      <c r="H78" s="37">
        <f>SUM(M30)</f>
        <v>45</v>
      </c>
      <c r="I78" s="36">
        <f>SUM(M68)</f>
        <v>-68393.98</v>
      </c>
      <c r="J78" s="9"/>
      <c r="K78" s="9"/>
      <c r="L78" s="9"/>
      <c r="M78" s="9"/>
      <c r="N78" s="9"/>
      <c r="O78" s="9"/>
      <c r="P78" s="9"/>
      <c r="Q78" s="9"/>
    </row>
    <row r="79" spans="1:17" ht="15.75" thickBot="1">
      <c r="A79" s="38" t="s">
        <v>33</v>
      </c>
      <c r="B79" s="38"/>
      <c r="C79" s="38"/>
      <c r="D79" s="9"/>
      <c r="E79" s="9"/>
      <c r="F79" s="9"/>
      <c r="G79" s="39">
        <f>SUM(G77:G78)</f>
        <v>-40.58</v>
      </c>
      <c r="H79" s="40">
        <f t="shared" ref="H79:I79" si="0">SUM(H77:H78)</f>
        <v>45</v>
      </c>
      <c r="I79" s="41">
        <f t="shared" si="0"/>
        <v>-76921.98</v>
      </c>
      <c r="J79" s="9"/>
      <c r="K79" s="9"/>
      <c r="L79" s="9"/>
      <c r="M79" s="9"/>
      <c r="N79" s="9"/>
      <c r="O79" s="9"/>
      <c r="P79" s="9"/>
      <c r="Q79" s="9"/>
    </row>
    <row r="80" spans="1:17">
      <c r="A80" s="38"/>
      <c r="B80" s="38"/>
      <c r="C80" s="38"/>
      <c r="D80" s="9"/>
      <c r="E80" s="9"/>
      <c r="F80" s="9"/>
      <c r="G80" s="37"/>
      <c r="H80" s="37"/>
      <c r="I80" s="37"/>
      <c r="J80" s="9"/>
      <c r="K80" s="9"/>
      <c r="L80" s="9"/>
      <c r="M80" s="9"/>
      <c r="N80" s="9"/>
      <c r="O80" s="9"/>
      <c r="P80" s="9"/>
      <c r="Q80" s="9"/>
    </row>
    <row r="81" spans="1:17">
      <c r="A81" s="70" t="s">
        <v>34</v>
      </c>
      <c r="B81" s="71"/>
      <c r="C81" s="42"/>
      <c r="D81" s="9"/>
      <c r="E81" s="9"/>
      <c r="F81" s="9"/>
      <c r="G81" s="14">
        <f>SUM(G9+G30+G74)</f>
        <v>659.42</v>
      </c>
      <c r="H81" s="43">
        <f>SUM(H30-Q14)</f>
        <v>0</v>
      </c>
      <c r="I81" s="44">
        <f>SUM(I68-Q68)</f>
        <v>-8528</v>
      </c>
      <c r="J81" s="9"/>
      <c r="K81" s="9"/>
      <c r="L81" s="9"/>
      <c r="M81" s="9"/>
      <c r="N81" s="9"/>
      <c r="O81" s="9"/>
      <c r="P81" s="9"/>
      <c r="Q81" s="9"/>
    </row>
    <row r="82" spans="1:17">
      <c r="A82" s="45"/>
      <c r="B82" s="45"/>
      <c r="C82" s="42"/>
      <c r="D82" s="9"/>
      <c r="E82" s="9"/>
      <c r="F82" s="9"/>
      <c r="G82" s="21"/>
      <c r="H82" s="46"/>
      <c r="I82" s="47"/>
      <c r="J82" s="9"/>
      <c r="K82" s="9"/>
      <c r="L82" s="9"/>
      <c r="M82" s="9"/>
      <c r="N82" s="9"/>
      <c r="O82" s="9"/>
      <c r="P82" s="9"/>
      <c r="Q82" s="9"/>
    </row>
    <row r="83" spans="1:17">
      <c r="A83" s="45"/>
      <c r="B83" s="45"/>
      <c r="C83" s="42"/>
      <c r="D83" s="9"/>
      <c r="E83" s="9"/>
      <c r="F83" s="9"/>
      <c r="G83" s="21"/>
      <c r="H83" s="46"/>
      <c r="I83" s="47"/>
      <c r="J83" s="9"/>
      <c r="K83" s="9"/>
      <c r="L83" s="9"/>
      <c r="M83" s="9"/>
      <c r="N83" s="9"/>
      <c r="O83" s="9"/>
      <c r="P83" s="9"/>
      <c r="Q83" s="9"/>
    </row>
    <row r="84" spans="1:17">
      <c r="A84" s="9"/>
      <c r="B84" s="9"/>
      <c r="C84" s="9"/>
      <c r="D84" s="9"/>
      <c r="E84" s="9"/>
      <c r="F84" s="9"/>
      <c r="G84" s="9"/>
      <c r="H84" s="9"/>
      <c r="I84" s="8"/>
      <c r="J84" s="9"/>
      <c r="K84" s="9"/>
      <c r="L84" s="9"/>
      <c r="M84" s="9"/>
      <c r="N84" s="9"/>
      <c r="O84" s="9"/>
      <c r="P84" s="9"/>
      <c r="Q84" s="9"/>
    </row>
    <row r="85" spans="1:17">
      <c r="A85" s="9"/>
      <c r="B85" s="9"/>
      <c r="C85" s="9"/>
      <c r="D85" s="9"/>
      <c r="E85" s="9"/>
      <c r="F85" s="9"/>
      <c r="G85" s="9"/>
      <c r="H85" s="9"/>
      <c r="I85" s="8"/>
      <c r="J85" s="9"/>
      <c r="K85" s="9"/>
      <c r="L85" s="9"/>
      <c r="M85" s="9"/>
      <c r="N85" s="9"/>
      <c r="O85" s="9"/>
      <c r="P85" s="9"/>
      <c r="Q85" s="9"/>
    </row>
    <row r="86" spans="1:17">
      <c r="A86" s="9"/>
      <c r="B86" s="9"/>
      <c r="C86" s="9"/>
      <c r="D86" s="9"/>
      <c r="E86" s="9"/>
      <c r="F86" s="9"/>
      <c r="G86" s="9"/>
      <c r="H86" s="9"/>
      <c r="I86" s="9"/>
      <c r="J86" s="9"/>
      <c r="K86" s="63" t="s">
        <v>45</v>
      </c>
      <c r="L86" s="63"/>
      <c r="M86" s="18" t="s">
        <v>52</v>
      </c>
      <c r="N86" s="9"/>
      <c r="O86" s="9"/>
      <c r="P86" s="9"/>
      <c r="Q86" s="9"/>
    </row>
    <row r="87" spans="1:17">
      <c r="A87" s="9"/>
      <c r="B87" s="9"/>
      <c r="C87" s="9"/>
      <c r="D87" s="9" t="s">
        <v>35</v>
      </c>
      <c r="E87" s="9"/>
      <c r="F87" s="9"/>
      <c r="G87" s="8" t="s">
        <v>36</v>
      </c>
      <c r="H87" s="8" t="s">
        <v>37</v>
      </c>
      <c r="I87" s="8" t="s">
        <v>38</v>
      </c>
      <c r="J87" s="9"/>
      <c r="K87" s="26" t="s">
        <v>50</v>
      </c>
      <c r="L87" s="8" t="s">
        <v>51</v>
      </c>
      <c r="M87" s="18" t="s">
        <v>53</v>
      </c>
      <c r="N87" s="9"/>
      <c r="O87" s="9"/>
      <c r="P87" s="9"/>
      <c r="Q87" s="9"/>
    </row>
    <row r="88" spans="1:17">
      <c r="A88" s="9"/>
      <c r="B88" s="9"/>
      <c r="C88" s="9"/>
      <c r="D88" s="9"/>
      <c r="E88" s="9"/>
      <c r="F88" s="9" t="s">
        <v>40</v>
      </c>
      <c r="G88" s="8">
        <v>1</v>
      </c>
      <c r="H88" s="8">
        <v>7.5</v>
      </c>
      <c r="I88" s="8">
        <v>118</v>
      </c>
      <c r="J88" s="9"/>
      <c r="K88" s="9"/>
      <c r="L88" s="9"/>
      <c r="M88" s="9"/>
      <c r="N88" s="9"/>
      <c r="O88" s="9"/>
      <c r="P88" s="9"/>
      <c r="Q88" s="9"/>
    </row>
    <row r="89" spans="1:17">
      <c r="A89" s="9"/>
      <c r="B89" s="9"/>
      <c r="C89" s="9"/>
      <c r="D89" s="9"/>
      <c r="E89" s="9"/>
      <c r="F89" s="9" t="s">
        <v>41</v>
      </c>
      <c r="G89" s="8"/>
      <c r="H89" s="8">
        <v>7.5</v>
      </c>
      <c r="I89" s="8">
        <v>118</v>
      </c>
      <c r="J89" s="9"/>
      <c r="K89" s="9"/>
      <c r="L89" s="9"/>
      <c r="M89" s="9"/>
      <c r="N89" s="9"/>
      <c r="O89" s="9"/>
      <c r="P89" s="9"/>
      <c r="Q89" s="9"/>
    </row>
    <row r="90" spans="1:17">
      <c r="A90" s="9"/>
      <c r="B90" s="9"/>
      <c r="C90" s="9"/>
      <c r="D90" s="9"/>
      <c r="E90" s="9"/>
      <c r="F90" s="9"/>
      <c r="G90" s="8"/>
      <c r="H90" s="8"/>
      <c r="I90" s="8"/>
      <c r="J90" s="9"/>
      <c r="K90" s="9"/>
      <c r="L90" s="9"/>
      <c r="M90" s="9"/>
      <c r="N90" s="9"/>
      <c r="O90" s="9"/>
      <c r="P90" s="9"/>
      <c r="Q90" s="9"/>
    </row>
    <row r="91" spans="1:17">
      <c r="A91" s="9"/>
      <c r="B91" s="9"/>
      <c r="C91" s="9"/>
      <c r="D91" s="9"/>
      <c r="E91" s="9" t="s">
        <v>49</v>
      </c>
      <c r="F91" s="9"/>
      <c r="G91" s="10">
        <f>SUM(G79)</f>
        <v>-40.58</v>
      </c>
      <c r="H91" s="48">
        <f>SUM(H77/H89)</f>
        <v>0</v>
      </c>
      <c r="I91" s="48">
        <f>SUM(I77/I89)</f>
        <v>-72.271186440677965</v>
      </c>
      <c r="J91" s="9"/>
      <c r="K91" s="9"/>
      <c r="L91" s="49">
        <f>SUM(G91:K91)</f>
        <v>-112.85118644067796</v>
      </c>
      <c r="M91" s="49"/>
      <c r="N91" s="9"/>
      <c r="O91" s="9"/>
      <c r="P91" s="9"/>
      <c r="Q91" s="9"/>
    </row>
    <row r="92" spans="1:17">
      <c r="A92" s="9"/>
      <c r="B92" s="9"/>
      <c r="C92" s="9"/>
      <c r="D92" s="9"/>
      <c r="E92" s="9"/>
      <c r="F92" s="9"/>
      <c r="G92" s="8"/>
      <c r="H92" s="8"/>
      <c r="I92" s="8"/>
      <c r="J92" s="9"/>
      <c r="K92" s="9"/>
      <c r="L92" s="9"/>
      <c r="M92" s="49"/>
      <c r="N92" s="9"/>
      <c r="O92" s="9"/>
      <c r="P92" s="9"/>
      <c r="Q92" s="9"/>
    </row>
    <row r="93" spans="1:17">
      <c r="A93" s="9"/>
      <c r="B93" s="9"/>
      <c r="C93" s="9"/>
      <c r="D93" s="9"/>
      <c r="E93" s="9" t="s">
        <v>11</v>
      </c>
      <c r="F93" s="9"/>
      <c r="G93" s="36"/>
      <c r="H93" s="36">
        <f>SUM(K30/H89)</f>
        <v>6</v>
      </c>
      <c r="I93" s="36"/>
      <c r="J93" s="9"/>
      <c r="K93" s="49">
        <f>SUM(H93:J93)</f>
        <v>6</v>
      </c>
      <c r="L93" s="9"/>
      <c r="M93" s="49"/>
      <c r="N93" s="9"/>
      <c r="O93" s="9"/>
      <c r="P93" s="9"/>
      <c r="Q93" s="9"/>
    </row>
    <row r="94" spans="1:17">
      <c r="A94" s="9"/>
      <c r="B94" s="9"/>
      <c r="C94" s="9"/>
      <c r="D94" s="9"/>
      <c r="E94" s="9" t="s">
        <v>39</v>
      </c>
      <c r="F94" s="9"/>
      <c r="G94" s="36"/>
      <c r="H94" s="36"/>
      <c r="I94" s="36"/>
      <c r="J94" s="9"/>
      <c r="K94" s="49">
        <f>SUM(H94:J94)</f>
        <v>0</v>
      </c>
      <c r="L94" s="9"/>
      <c r="M94" s="49"/>
      <c r="N94" s="9"/>
      <c r="O94" s="9"/>
      <c r="P94" s="9"/>
      <c r="Q94" s="9"/>
    </row>
    <row r="95" spans="1:17">
      <c r="A95" s="9"/>
      <c r="B95" s="9"/>
      <c r="C95" s="9"/>
      <c r="D95" s="9"/>
      <c r="E95" s="9" t="s">
        <v>12</v>
      </c>
      <c r="F95" s="9"/>
      <c r="G95" s="36"/>
      <c r="H95" s="36"/>
      <c r="I95" s="36">
        <f>SUM(N68/I89)</f>
        <v>-362.44796610169493</v>
      </c>
      <c r="J95" s="9"/>
      <c r="K95" s="49">
        <f t="shared" ref="K95:K98" si="1">SUM(H95:J95)</f>
        <v>-362.44796610169493</v>
      </c>
      <c r="L95" s="9"/>
      <c r="M95" s="49"/>
      <c r="N95" s="9"/>
      <c r="O95" s="9"/>
      <c r="P95" s="9"/>
      <c r="Q95" s="9"/>
    </row>
    <row r="96" spans="1:17">
      <c r="A96" s="9"/>
      <c r="B96" s="9"/>
      <c r="C96" s="9"/>
      <c r="D96" s="9"/>
      <c r="E96" s="9" t="s">
        <v>14</v>
      </c>
      <c r="F96" s="9"/>
      <c r="G96" s="37">
        <f>SUM(G77)</f>
        <v>-40.58</v>
      </c>
      <c r="H96" s="36"/>
      <c r="I96" s="36"/>
      <c r="J96" s="9"/>
      <c r="K96" s="49">
        <f>SUM(G96:J96)</f>
        <v>-40.58</v>
      </c>
      <c r="L96" s="9"/>
      <c r="M96" s="49">
        <v>215</v>
      </c>
      <c r="N96" s="9"/>
      <c r="O96" s="9"/>
      <c r="P96" s="9"/>
      <c r="Q96" s="9"/>
    </row>
    <row r="97" spans="1:17">
      <c r="A97" s="9"/>
      <c r="B97" s="9"/>
      <c r="C97" s="9"/>
      <c r="D97" s="9"/>
      <c r="E97" s="9" t="s">
        <v>10</v>
      </c>
      <c r="F97" s="9"/>
      <c r="G97" s="36"/>
      <c r="H97" s="36">
        <f>SUM(P14/H89)</f>
        <v>0</v>
      </c>
      <c r="I97" s="36"/>
      <c r="J97" s="9"/>
      <c r="K97" s="49">
        <f t="shared" si="1"/>
        <v>0</v>
      </c>
      <c r="L97" s="9"/>
      <c r="M97" s="49">
        <v>157</v>
      </c>
      <c r="N97" s="9"/>
      <c r="O97" s="9"/>
      <c r="P97" s="9"/>
      <c r="Q97" s="9"/>
    </row>
    <row r="98" spans="1:17">
      <c r="A98" s="9"/>
      <c r="B98" s="9"/>
      <c r="C98" s="9"/>
      <c r="D98" s="9"/>
      <c r="E98" s="9" t="s">
        <v>27</v>
      </c>
      <c r="F98" s="9"/>
      <c r="G98" s="36"/>
      <c r="H98" s="36">
        <f>SUM(Q30/H89)</f>
        <v>0</v>
      </c>
      <c r="I98" s="36">
        <f>SUM(Q68/I89)</f>
        <v>0</v>
      </c>
      <c r="J98" s="9"/>
      <c r="K98" s="49">
        <f t="shared" si="1"/>
        <v>0</v>
      </c>
      <c r="L98" s="9"/>
      <c r="M98" s="49">
        <v>139.52000000000001</v>
      </c>
      <c r="N98" s="9"/>
      <c r="O98" s="9"/>
      <c r="P98" s="9"/>
      <c r="Q98" s="9"/>
    </row>
    <row r="99" spans="1:17" ht="15.75" thickBot="1">
      <c r="A99" s="9"/>
      <c r="B99" s="9"/>
      <c r="C99" s="9"/>
      <c r="D99" s="9"/>
      <c r="E99" s="9"/>
      <c r="F99" s="9"/>
      <c r="G99" s="50"/>
      <c r="H99" s="50"/>
      <c r="I99" s="50"/>
      <c r="J99" s="9"/>
      <c r="K99" s="49"/>
      <c r="L99" s="9"/>
      <c r="M99" s="9"/>
      <c r="N99" s="9"/>
      <c r="O99" s="9"/>
      <c r="P99" s="9"/>
      <c r="Q99" s="9"/>
    </row>
    <row r="100" spans="1:17" ht="16.5" thickBot="1">
      <c r="A100" s="9"/>
      <c r="B100" s="9"/>
      <c r="C100" s="9"/>
      <c r="D100" s="9"/>
      <c r="E100" s="9" t="s">
        <v>45</v>
      </c>
      <c r="F100" s="9"/>
      <c r="G100" s="37">
        <f>SUM(G93:G98)</f>
        <v>-40.58</v>
      </c>
      <c r="H100" s="37">
        <f t="shared" ref="H100:I100" si="2">SUM(H93:H98)</f>
        <v>6</v>
      </c>
      <c r="I100" s="37">
        <f t="shared" si="2"/>
        <v>-362.44796610169493</v>
      </c>
      <c r="J100" s="9"/>
      <c r="K100" s="51">
        <f>SUM(K93:K98)</f>
        <v>-397.02796610169491</v>
      </c>
      <c r="L100" s="52">
        <f>SUM(L91:L98)</f>
        <v>-112.85118644067796</v>
      </c>
      <c r="M100" s="53">
        <f>SUM(K100+L100+M96+M97+M98)</f>
        <v>1.6408474576271317</v>
      </c>
      <c r="N100" s="9"/>
      <c r="O100" s="9"/>
      <c r="P100" s="9"/>
      <c r="Q100" s="9"/>
    </row>
    <row r="101" spans="1:17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</row>
    <row r="102" spans="1:17">
      <c r="A102" s="54">
        <v>43331</v>
      </c>
      <c r="B102" s="9"/>
      <c r="C102" s="9"/>
      <c r="D102" s="9"/>
      <c r="E102" s="9" t="s">
        <v>65</v>
      </c>
      <c r="F102" s="9"/>
      <c r="G102" s="49"/>
      <c r="H102" s="49"/>
      <c r="I102" s="49"/>
      <c r="J102" s="49"/>
      <c r="K102" s="49"/>
      <c r="L102" s="49">
        <v>-48.76</v>
      </c>
      <c r="M102" s="49"/>
      <c r="N102" s="49"/>
      <c r="O102" s="49"/>
      <c r="P102" s="49"/>
      <c r="Q102" s="9"/>
    </row>
    <row r="103" spans="1:17">
      <c r="A103" s="54">
        <v>43332</v>
      </c>
      <c r="B103" s="9"/>
      <c r="C103" s="9"/>
      <c r="D103" s="9"/>
      <c r="E103" s="9" t="s">
        <v>64</v>
      </c>
      <c r="F103" s="9"/>
      <c r="G103" s="49"/>
      <c r="H103" s="49"/>
      <c r="I103" s="49"/>
      <c r="J103" s="49"/>
      <c r="K103" s="49"/>
      <c r="L103" s="49">
        <v>-72.34</v>
      </c>
      <c r="M103" s="49"/>
      <c r="N103" s="49"/>
      <c r="O103" s="49"/>
      <c r="P103" s="49"/>
      <c r="Q103" s="9"/>
    </row>
    <row r="104" spans="1:17">
      <c r="A104" s="54">
        <v>43333</v>
      </c>
      <c r="B104" s="9"/>
      <c r="C104" s="9"/>
      <c r="D104" s="9"/>
      <c r="E104" s="9" t="s">
        <v>66</v>
      </c>
      <c r="F104" s="9"/>
      <c r="G104" s="49">
        <v>-50</v>
      </c>
      <c r="H104" s="49"/>
      <c r="I104" s="49"/>
      <c r="J104" s="49"/>
      <c r="K104" s="49"/>
      <c r="L104" s="49"/>
      <c r="M104" s="49"/>
      <c r="N104" s="49"/>
      <c r="O104" s="49"/>
      <c r="P104" s="49"/>
      <c r="Q104" s="9"/>
    </row>
    <row r="105" spans="1:17">
      <c r="A105" s="9"/>
      <c r="B105" s="9"/>
      <c r="C105" s="9"/>
      <c r="D105" s="9"/>
      <c r="E105" s="9"/>
      <c r="F105" s="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9"/>
    </row>
    <row r="106" spans="1:17">
      <c r="A106" s="54">
        <v>43336</v>
      </c>
      <c r="B106" s="9"/>
      <c r="C106" s="9"/>
      <c r="D106" s="9"/>
      <c r="E106" s="9" t="s">
        <v>67</v>
      </c>
      <c r="F106" s="9"/>
      <c r="G106" s="49">
        <v>-13</v>
      </c>
      <c r="H106" s="49"/>
      <c r="I106" s="49"/>
      <c r="J106" s="49"/>
      <c r="K106" s="49"/>
      <c r="L106" s="49"/>
      <c r="M106" s="49"/>
      <c r="N106" s="49"/>
      <c r="O106" s="49"/>
      <c r="P106" s="49"/>
      <c r="Q106" s="9"/>
    </row>
    <row r="107" spans="1:17">
      <c r="A107" s="9"/>
      <c r="B107" s="9"/>
      <c r="C107" s="9"/>
      <c r="D107" s="9"/>
      <c r="E107" s="9"/>
      <c r="F107" s="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9"/>
    </row>
    <row r="108" spans="1:17">
      <c r="A108" s="9"/>
      <c r="B108" s="9"/>
      <c r="C108" s="9"/>
      <c r="D108" s="9"/>
      <c r="E108" s="9"/>
      <c r="F108" s="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9"/>
    </row>
    <row r="109" spans="1:17">
      <c r="A109" s="9"/>
      <c r="B109" s="9"/>
      <c r="C109" s="9"/>
      <c r="D109" s="9"/>
      <c r="E109" s="9" t="s">
        <v>68</v>
      </c>
      <c r="F109" s="9"/>
      <c r="G109" s="49">
        <f>SUM(G104:G106)</f>
        <v>-63</v>
      </c>
      <c r="H109" s="49"/>
      <c r="I109" s="49"/>
      <c r="J109" s="49"/>
      <c r="K109" s="49"/>
      <c r="L109" s="49"/>
      <c r="M109" s="49"/>
      <c r="N109" s="49"/>
      <c r="O109" s="49"/>
      <c r="P109" s="49"/>
      <c r="Q109" s="9"/>
    </row>
    <row r="110" spans="1:17">
      <c r="A110" s="9"/>
      <c r="B110" s="9"/>
      <c r="C110" s="9"/>
      <c r="D110" s="9"/>
      <c r="E110" s="9"/>
      <c r="F110" s="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9"/>
    </row>
    <row r="111" spans="1:17">
      <c r="G111" s="6"/>
      <c r="H111" s="6"/>
      <c r="I111" s="6"/>
      <c r="J111" s="6"/>
      <c r="K111" s="6"/>
      <c r="L111" s="6"/>
      <c r="M111" s="6"/>
      <c r="N111" s="6"/>
      <c r="O111" s="6"/>
      <c r="P111" s="6"/>
    </row>
    <row r="112" spans="1:17">
      <c r="G112" s="6"/>
      <c r="H112" s="6"/>
      <c r="I112" s="6"/>
      <c r="J112" s="6"/>
      <c r="K112" s="6"/>
      <c r="L112" s="6"/>
      <c r="M112" s="6"/>
      <c r="N112" s="6"/>
      <c r="O112" s="6"/>
      <c r="P112" s="6"/>
    </row>
    <row r="113" spans="7:16">
      <c r="G113" s="6"/>
      <c r="H113" s="6"/>
      <c r="I113" s="6"/>
      <c r="J113" s="6"/>
      <c r="K113" s="6"/>
      <c r="L113" s="6"/>
      <c r="M113" s="6"/>
      <c r="N113" s="6"/>
      <c r="O113" s="6"/>
      <c r="P113" s="6"/>
    </row>
    <row r="114" spans="7:16">
      <c r="G114" s="6"/>
      <c r="H114" s="6"/>
      <c r="I114" s="6"/>
      <c r="J114" s="6"/>
      <c r="K114" s="6"/>
      <c r="L114" s="6"/>
      <c r="M114" s="6"/>
      <c r="N114" s="6"/>
      <c r="O114" s="6"/>
      <c r="P114" s="6"/>
    </row>
    <row r="115" spans="7:16">
      <c r="G115" s="6"/>
      <c r="H115" s="6"/>
      <c r="I115" s="6"/>
      <c r="J115" s="6"/>
      <c r="K115" s="6"/>
      <c r="L115" s="6"/>
      <c r="M115" s="6"/>
      <c r="N115" s="6"/>
      <c r="O115" s="6"/>
      <c r="P115" s="6"/>
    </row>
    <row r="116" spans="7:16">
      <c r="G116" s="6"/>
      <c r="H116" s="6"/>
      <c r="I116" s="6"/>
      <c r="J116" s="6"/>
      <c r="K116" s="6"/>
      <c r="L116" s="6"/>
      <c r="M116" s="6"/>
      <c r="N116" s="6"/>
      <c r="O116" s="6"/>
      <c r="P116" s="6"/>
    </row>
    <row r="117" spans="7:16">
      <c r="G117" s="6"/>
      <c r="H117" s="6"/>
      <c r="I117" s="6"/>
      <c r="J117" s="6"/>
      <c r="K117" s="6"/>
      <c r="L117" s="6"/>
      <c r="M117" s="6"/>
      <c r="N117" s="6"/>
      <c r="O117" s="6"/>
      <c r="P117" s="6"/>
    </row>
    <row r="118" spans="7:16">
      <c r="G118" s="6"/>
      <c r="H118" s="6"/>
      <c r="I118" s="6"/>
      <c r="J118" s="6"/>
      <c r="K118" s="6"/>
      <c r="L118" s="6"/>
      <c r="M118" s="6"/>
      <c r="N118" s="6"/>
      <c r="O118" s="6"/>
      <c r="P118" s="6"/>
    </row>
    <row r="119" spans="7:16">
      <c r="G119" s="6"/>
      <c r="H119" s="6"/>
      <c r="I119" s="6"/>
      <c r="J119" s="6"/>
      <c r="K119" s="6"/>
      <c r="L119" s="6"/>
      <c r="M119" s="6"/>
      <c r="N119" s="6"/>
      <c r="O119" s="6"/>
      <c r="P119" s="6"/>
    </row>
    <row r="120" spans="7:16">
      <c r="G120" s="6"/>
      <c r="H120" s="6"/>
      <c r="I120" s="6"/>
      <c r="J120" s="6"/>
      <c r="K120" s="6"/>
      <c r="L120" s="6"/>
      <c r="M120" s="6"/>
      <c r="N120" s="6"/>
      <c r="O120" s="6"/>
      <c r="P120" s="6"/>
    </row>
    <row r="121" spans="7:16">
      <c r="G121" s="6"/>
      <c r="H121" s="6"/>
      <c r="I121" s="6"/>
      <c r="J121" s="6"/>
      <c r="K121" s="6"/>
      <c r="L121" s="6"/>
      <c r="M121" s="6"/>
      <c r="N121" s="6"/>
      <c r="O121" s="6"/>
      <c r="P121" s="6"/>
    </row>
    <row r="122" spans="7:16">
      <c r="G122" s="6"/>
      <c r="H122" s="6"/>
      <c r="I122" s="6"/>
      <c r="J122" s="6"/>
      <c r="K122" s="6"/>
      <c r="L122" s="6"/>
      <c r="M122" s="6"/>
      <c r="N122" s="6"/>
      <c r="O122" s="6"/>
      <c r="P122" s="6"/>
    </row>
  </sheetData>
  <mergeCells count="8">
    <mergeCell ref="K86:L86"/>
    <mergeCell ref="G1:L1"/>
    <mergeCell ref="G3:N3"/>
    <mergeCell ref="O3:Q3"/>
    <mergeCell ref="A81:B81"/>
    <mergeCell ref="A78:C78"/>
    <mergeCell ref="A77:C77"/>
    <mergeCell ref="B9:C9"/>
  </mergeCells>
  <pageMargins left="0.7" right="0.7" top="0.75" bottom="0.75" header="0.3" footer="0.3"/>
  <pageSetup paperSize="9" orientation="portrait" horizontalDpi="0" verticalDpi="0" r:id="rId1"/>
  <ignoredErrors>
    <ignoredError sqref="K9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claubia</dc:creator>
  <cp:lastModifiedBy>claubia</cp:lastModifiedBy>
  <dcterms:created xsi:type="dcterms:W3CDTF">2018-08-11T10:41:23Z</dcterms:created>
  <dcterms:modified xsi:type="dcterms:W3CDTF">2021-08-10T10:43:36Z</dcterms:modified>
</cp:coreProperties>
</file>